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WB553646\Documents\Covid19\"/>
    </mc:Choice>
  </mc:AlternateContent>
  <xr:revisionPtr revIDLastSave="0" documentId="8_{57EC98B7-8376-41AB-899C-B4CBD65FB0FD}" xr6:coauthVersionLast="44" xr6:coauthVersionMax="44" xr10:uidLastSave="{00000000-0000-0000-0000-000000000000}"/>
  <bookViews>
    <workbookView xWindow="-110" yWindow="-110" windowWidth="19420" windowHeight="10420" xr2:uid="{00000000-000D-0000-FFFF-FFFF00000000}"/>
  </bookViews>
  <sheets>
    <sheet name="Hospital Equipment" sheetId="8" r:id="rId1"/>
    <sheet name="Emergency Service Radio Station" sheetId="11" state="hidden" r:id="rId2"/>
    <sheet name="Emergency Car and components" sheetId="10" r:id="rId3"/>
    <sheet name="Laboratory" sheetId="7" r:id="rId4"/>
    <sheet name="PPE" sheetId="13" r:id="rId5"/>
    <sheet name="Specs" sheetId="5" r:id="rId6"/>
    <sheet name="Specs Ambulance" sheetId="14" r:id="rId7"/>
    <sheet name="Delivery exp." sheetId="15" r:id="rId8"/>
    <sheet name="Data Validation" sheetId="3" state="hidden"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 i="15" l="1"/>
  <c r="B8" i="15"/>
  <c r="B7" i="15"/>
  <c r="B6" i="15"/>
  <c r="B5" i="15"/>
  <c r="B4" i="15"/>
  <c r="B3" i="15"/>
  <c r="B2" i="15"/>
  <c r="B26" i="13" l="1"/>
  <c r="B21" i="13"/>
  <c r="B14" i="13"/>
  <c r="B9" i="13"/>
  <c r="B4" i="13"/>
  <c r="B2" i="13"/>
  <c r="C12" i="8" l="1"/>
  <c r="C3" i="8"/>
  <c r="C4" i="8"/>
  <c r="C5" i="8"/>
  <c r="C6" i="8"/>
  <c r="C7" i="8"/>
  <c r="C8" i="8"/>
  <c r="C9" i="8"/>
  <c r="C10" i="8"/>
  <c r="C11" i="8"/>
  <c r="C13" i="8"/>
  <c r="C14" i="8"/>
  <c r="C15" i="8"/>
  <c r="C16" i="8"/>
  <c r="C17" i="8"/>
  <c r="C18" i="8"/>
  <c r="C19" i="8"/>
  <c r="C20" i="8"/>
  <c r="C21" i="8"/>
  <c r="C22" i="8"/>
  <c r="C23" i="8"/>
  <c r="C24" i="8"/>
  <c r="C25" i="8"/>
  <c r="C26" i="8"/>
  <c r="C27" i="8"/>
  <c r="C28" i="8"/>
  <c r="C29" i="8"/>
  <c r="C30" i="8"/>
  <c r="C31" i="8"/>
  <c r="C32" i="8"/>
  <c r="C33" i="8"/>
  <c r="C34" i="8"/>
  <c r="C35" i="8"/>
  <c r="C36" i="8"/>
  <c r="C37" i="8"/>
  <c r="C38" i="8"/>
  <c r="C40" i="8"/>
  <c r="C41" i="8"/>
  <c r="C42" i="8"/>
  <c r="C43" i="8"/>
  <c r="C44" i="8"/>
  <c r="C45" i="8"/>
  <c r="C46" i="8"/>
  <c r="C47" i="8"/>
  <c r="C48" i="8"/>
  <c r="C49" i="8"/>
  <c r="C50" i="8"/>
  <c r="C52" i="8"/>
  <c r="C53" i="8"/>
  <c r="C54" i="8"/>
  <c r="C55" i="8"/>
  <c r="C56" i="8"/>
  <c r="C57" i="8"/>
  <c r="C58" i="8"/>
  <c r="C60" i="8"/>
  <c r="C61" i="8"/>
  <c r="C62" i="8"/>
  <c r="C64" i="8"/>
  <c r="C65" i="8"/>
  <c r="C66" i="8"/>
  <c r="C67" i="8"/>
  <c r="C68" i="8"/>
  <c r="C69" i="8"/>
  <c r="C70" i="8"/>
  <c r="C71" i="8"/>
  <c r="C72" i="8"/>
  <c r="C73" i="8"/>
  <c r="C75" i="8"/>
  <c r="C76" i="8"/>
  <c r="C77" i="8"/>
  <c r="C78" i="8"/>
  <c r="C79" i="8"/>
  <c r="C80" i="8"/>
  <c r="C81" i="8"/>
  <c r="C82" i="8"/>
  <c r="C83" i="8"/>
  <c r="C84" i="8"/>
  <c r="C85" i="8"/>
  <c r="C86" i="8"/>
  <c r="C87" i="8"/>
  <c r="C89" i="8"/>
  <c r="C90" i="8"/>
  <c r="C91" i="8"/>
  <c r="C92" i="8"/>
  <c r="C93" i="8"/>
  <c r="C94" i="8"/>
  <c r="C2" i="8"/>
</calcChain>
</file>

<file path=xl/sharedStrings.xml><?xml version="1.0" encoding="utf-8"?>
<sst xmlns="http://schemas.openxmlformats.org/spreadsheetml/2006/main" count="481" uniqueCount="389">
  <si>
    <t>Selection:</t>
  </si>
  <si>
    <t>Available through existing LTA/Contracts</t>
  </si>
  <si>
    <t>Available stock</t>
  </si>
  <si>
    <t>Not available</t>
  </si>
  <si>
    <t>PPE</t>
  </si>
  <si>
    <t>GOGGLE</t>
  </si>
  <si>
    <t xml:space="preserve">    GOGGLES PROTECTIVE, wraparound, soft frame, indirect vent.</t>
  </si>
  <si>
    <t>GOWN</t>
  </si>
  <si>
    <t>GLOVE</t>
  </si>
  <si>
    <t xml:space="preserve">    GLOVE EXAMINATION, nitrile, pf, size L</t>
  </si>
  <si>
    <t xml:space="preserve">    GLOVE EXAMINATION, nitrile, pf, size M</t>
  </si>
  <si>
    <t xml:space="preserve">    GLOVE EXAMINATION, nitrile, pf, size S</t>
  </si>
  <si>
    <t xml:space="preserve">    GLOVE EXAMINATION, nitrile, pf, size XL</t>
  </si>
  <si>
    <t>MASK</t>
  </si>
  <si>
    <t xml:space="preserve">    MASK SURGICAL, type IIR, level 2, s.u, non sterile, earloop, size L</t>
  </si>
  <si>
    <t xml:space="preserve">    MASK SURGICAL, type IIR, level 2, s.u, non sterile, earloop, size M</t>
  </si>
  <si>
    <t xml:space="preserve">    MASK SURGICAL, type IIR, level 2, s.u, non sterile, earloop, size S</t>
  </si>
  <si>
    <t xml:space="preserve">    RESPIRATOR, mask, FFP2/N95, type IIR, s.u., unvalved, noseclip</t>
  </si>
  <si>
    <t xml:space="preserve">    N95 mask fit test kit</t>
  </si>
  <si>
    <t>HOSPITAL EQUIPMENT</t>
  </si>
  <si>
    <t>Pulmonary Ventilator: portable  (pediatric and adult) with oxygen tank  different breathing regimes.</t>
  </si>
  <si>
    <t xml:space="preserve">basic patient monitor system: (ECG, Resp, HR,  NIBP,Temp, SpO2,)  with touch screen. </t>
  </si>
  <si>
    <t>Diagnostics</t>
  </si>
  <si>
    <t>Min Specs</t>
  </si>
  <si>
    <t>nCov-2019 Rapid  detection kit (IgM/IgG)</t>
  </si>
  <si>
    <t>nCov-2019 Rapid  detection kit (Antigen)</t>
  </si>
  <si>
    <t>The kit should be multiplex assay with capability of detection of at least two target genes and internal extraction control. Negative and positive PCR controls as well as master mix should be included in the kit.The limit of detection with 95% confidence interval (LoD 95) for screening / confirmatory assays should be at least 8 / 10 copies per reaction.The specificity of the kit should be tested to demonstrate the analytical specificity to Coronavirus SARS-CoV-2. It should not show the cross amplification with other human pathogens including human coronaviruses (229 E, HKU1, MERS, SARS, NL63, OC43), Influenza, RSV and other respiratory viruses.The limit of detection with 95% confidence interval (LoD 95) for screening / confirmatory assays should be at least 8 / 10 copies per reaction.The specificity of the kit should be tested to demonstrate the analytical specificity to Coronavirus SARS-CoV-2. It should not show the cross amplification with other human pathogens including human coronaviruses (229 E, HKU1, MERS, SARS, NL63, OC43), Influenza, RSV and other respiratory viruses.</t>
  </si>
  <si>
    <t>nCOV-19 Real-time PCR (with extraction kits)</t>
  </si>
  <si>
    <t>Utilizes human whole blood (preferably peripheral), serum, or plasma·  Built-in control (sensitivity) ≥ 90%, specificity ≥ 95%, number of samples used for clinical evaluation ≥ 100; ·  Absence of cross-reactions: human coronavirus panel, HBV, HCV HIV-1 HIV-2 Adenovirus, Parainfluenza virus 1-4, Influenza A, Influenza B, Respiratory syncytial virus, Rhinovirus·  Preferably: Follow up with additional positive and negative control samples, sample collection kit and cross-examination: Human Metapneumovirus (hMPV) Chlamydia pneumoniae Streptococcus pneumoniae Mycobacterium tuberculosis Mycoplasma pneumoniae EB Virus, Enterovirus 71·  Used in rapid, qualitative and differential detection of IgG and IgM antibodies·  Delivers clinical results between 10 and 20 minutes at the point-of-care·  Visual interpretation of results·  No special equipment needed·  CE-Marked, IVD, Safe Packaging, Labeling Method: Immunochromatographic·  STANDARD: to be approved by FDA</t>
  </si>
  <si>
    <t>QIAsymphony DSP Virus/Pathogen Kit, 192 preps, includes reagent cartridges, enzyme racks and accessories</t>
  </si>
  <si>
    <t>TaqPath™ COVID-19 CE-IVD RT-PCR Kit, 1000 tests</t>
  </si>
  <si>
    <t>MagMAX™ Viral/Pathogen II (MVP II) Nucleic Acid Isolation Kit, 2,000 preps</t>
  </si>
  <si>
    <t xml:space="preserve">KingFisher Deepwell 96 Plate, V-bottom, polypropylene, case of 50 plates </t>
  </si>
  <si>
    <t>KingFisher 96 KF microplate (200μL) case of 48 plates</t>
  </si>
  <si>
    <t>KingFisher 96 tip comb for DW magnets, 10 x 10 pcs/box</t>
  </si>
  <si>
    <t>Thermo Scientific™ Matrix™ 850-1250ul Pipette Filter Tips (960 per case)</t>
  </si>
  <si>
    <t>KIT COBAS 6800/8800 SARS-COV-2 192T</t>
  </si>
  <si>
    <t>KIT COBAS 6800/8800 SARS-COV-2 RMC</t>
  </si>
  <si>
    <t>KIT COBAS 6800/8800 BUFF NEG RMC IVD</t>
  </si>
  <si>
    <t>Solid Waste Bag With Insert Set of 20</t>
  </si>
  <si>
    <t>cobas omni  Processing Plate</t>
  </si>
  <si>
    <t>KIT COBAS 6800/8800 SPEC DIL REAGENT IVD</t>
  </si>
  <si>
    <t>KIT COBAS 6800/8800 LYS REAGENT IVD</t>
  </si>
  <si>
    <t>cobas omni  Amplification Plate</t>
  </si>
  <si>
    <t>KIT COBAS 6800/8800 MGP IVD</t>
  </si>
  <si>
    <t>KIT COBAS 6800/8800 WASH IVD</t>
  </si>
  <si>
    <t>KIT COBAS PCR MEDIA SECONDARY TUBE</t>
  </si>
  <si>
    <t>cobas omni  Pipette Tips</t>
  </si>
  <si>
    <t>cobas® 6800 System</t>
  </si>
  <si>
    <t>06612601001 LightCycler 8-Tube Strips (white) – 10 packs</t>
  </si>
  <si>
    <t>04729692001 LightCycler 480 Multiwell Plate 96 – 3 packs</t>
  </si>
  <si>
    <t>Modular Wuhan CoV E-gene</t>
  </si>
  <si>
    <t>Modular Wuhan CoV RdRP-gene</t>
  </si>
  <si>
    <t xml:space="preserve">LightCycler® Multiplex RNA Virus Master </t>
  </si>
  <si>
    <t>Elecsys® Anti-SARS-CoV-2</t>
  </si>
  <si>
    <t xml:space="preserve">ProCell </t>
  </si>
  <si>
    <t>CleanCell</t>
  </si>
  <si>
    <t>SysClean</t>
  </si>
  <si>
    <t>Assay Tips</t>
  </si>
  <si>
    <t>Assay Cups</t>
  </si>
  <si>
    <t>SysWash</t>
  </si>
  <si>
    <t>Diluent MultiAssay</t>
  </si>
  <si>
    <t>Clean-Liner</t>
  </si>
  <si>
    <t xml:space="preserve">Service Kit H, Elecsys/cobas e: </t>
  </si>
  <si>
    <t xml:space="preserve">Service Kit Y, Elecsys/cobas e:  </t>
  </si>
  <si>
    <t xml:space="preserve">Valve Body, Elecsys/cobas e: </t>
  </si>
  <si>
    <t xml:space="preserve">Sipper Wash Station, Elecsys/cobas e: </t>
  </si>
  <si>
    <t xml:space="preserve">Measuring cell, Elecsys/cobas e: </t>
  </si>
  <si>
    <t>SAP Test Elecsys/cobas e</t>
  </si>
  <si>
    <t>BlankCell Elecsys.cobas e</t>
  </si>
  <si>
    <t>CellCheck Elecsys/cobas e</t>
  </si>
  <si>
    <t>TSH Elecsys cobas e 200</t>
  </si>
  <si>
    <t>Logix Smart Coronavirus disease 2019 (COVID19) kit</t>
  </si>
  <si>
    <t>RealStar® SARS-CoV-2 RT-PCR Kit 1.0, 384rxn, Prod. No 821015, Altona</t>
  </si>
  <si>
    <t>SARS-CoV-2 Amplification Reagent Kit 4*24</t>
  </si>
  <si>
    <t>SARS-CoV-2 Control Kit</t>
  </si>
  <si>
    <t>TECAN ASPS 1ML PIPETTE TIPS 24 X 96</t>
  </si>
  <si>
    <t>TECAN ASPS 0.2 ML PIPETTE TIPS 24 X 97</t>
  </si>
  <si>
    <t>ASPS REACT VESSELS 500X</t>
  </si>
  <si>
    <t>M2K  200 ML REAGENT VESSEL (6X15)</t>
  </si>
  <si>
    <t>ASPS 96WELL DP PLATES 32 X</t>
  </si>
  <si>
    <t>M2K  96WELL OPT PLATE 20X</t>
  </si>
  <si>
    <t>M2K OPTICAL AD COVERS100X</t>
  </si>
  <si>
    <t>mSample Preparation System DNA, 1*96</t>
  </si>
  <si>
    <t>Xpert® Xpress SARS-CoV-2 test</t>
  </si>
  <si>
    <t>Molecular grade Ethanol, 500 ml bottle</t>
  </si>
  <si>
    <t>RT-PCR Grade Water</t>
  </si>
  <si>
    <t xml:space="preserve">Real-time PCR plates with optical seals, 0.2 ml, compatible for ABI QS5/7 and Biorad CFX96, 100 per case </t>
  </si>
  <si>
    <t>PIPETTE TIP FILTER (MetlerToledo) , 0.1 - 10 ul, ster., box-960</t>
  </si>
  <si>
    <t>PIPETTE TIP FILTER (MetlerToledo) , 10 - 100 ul, ster., box-960</t>
  </si>
  <si>
    <t>PIPETTE TIP FILTER (MetlerToledo) , 20 - 200 ul, ster., box-960</t>
  </si>
  <si>
    <t>PIPETTE TIP FILTER (TipOne) , 20 - 200 ul, ster., box-960</t>
  </si>
  <si>
    <t>PIPETTE TIP FILTER (MetlerToledo) , 100 - 1200 ul, ster., box-960</t>
  </si>
  <si>
    <t>TUBE CRYOGENIC, PP, 2ml, ster., self stand., ext. thread + cap, natural, box-500 Greiner</t>
  </si>
  <si>
    <t>CENTRIFUGE Tube, PP, 1.5 ml, non ster., PCR clean, flat cap, pack-500 VWR</t>
  </si>
  <si>
    <t>swab with breakpoint and VTM (3mls) for collection of nasopharyngeal specimens (Sigma MW950SENT  74.7 GBP)</t>
  </si>
  <si>
    <t xml:space="preserve">swab with breakpoint for collection of nasopharyngeal specimens </t>
  </si>
  <si>
    <t xml:space="preserve">    GOWN, AAMI level 3, non sterile, disp., size L</t>
  </si>
  <si>
    <t xml:space="preserve">    GOWN, AAMI level 3, non sterile, disp., size M</t>
  </si>
  <si>
    <t xml:space="preserve">    GOWN, AAMI level 3, non sterile, disp., size XL</t>
  </si>
  <si>
    <t xml:space="preserve">    GOWN, AAMI level 3, non sterile, disp., size XXL</t>
  </si>
  <si>
    <t xml:space="preserve">    FACE SHIELD, clear plastic, disp.</t>
  </si>
  <si>
    <t>SANITAZER LIQUID</t>
  </si>
  <si>
    <t xml:space="preserve">    ALCOHOL-BASED HAND RUB, gel, 100mL, bottle</t>
  </si>
  <si>
    <t xml:space="preserve">    Alcohol-based hand rub (70%, liters)</t>
  </si>
  <si>
    <t xml:space="preserve">    Chlorine-based cleaning solution for surfaces</t>
  </si>
  <si>
    <t xml:space="preserve">    Disposable paper tissue rolls</t>
  </si>
  <si>
    <t>OTHER CONSUMABLES</t>
  </si>
  <si>
    <t xml:space="preserve">    BOX, triple packaging, biological substance UN3373 +pouch</t>
  </si>
  <si>
    <t xml:space="preserve">    Thermometers (standard)</t>
  </si>
  <si>
    <t xml:space="preserve">    Infrared thermometers </t>
  </si>
  <si>
    <t>Items</t>
  </si>
  <si>
    <t>Item</t>
  </si>
  <si>
    <t>PCR Reagents and Consumables</t>
  </si>
  <si>
    <t>Sample collection tubes with VTM and 2 plastic swab applicators</t>
  </si>
  <si>
    <t>QIAamp Viral RNA Mini Kit</t>
  </si>
  <si>
    <t>QIAamp Mini Collection Tubes</t>
  </si>
  <si>
    <t>headband</t>
  </si>
  <si>
    <t>boot covers</t>
  </si>
  <si>
    <t>biohazard bag 19/24</t>
  </si>
  <si>
    <t>SAFETY bag for PPE equipment</t>
  </si>
  <si>
    <t>Papr</t>
  </si>
  <si>
    <t>NCDC</t>
  </si>
  <si>
    <t xml:space="preserve">A multifunctional system for all treatment modes in therapeutic apheresis </t>
  </si>
  <si>
    <t xml:space="preserve">Universal Ultrusound diagnoistic system Convex, linear and cardiac transducers and with liver elastograph </t>
  </si>
  <si>
    <t>DNA and RNA Extraction system/instrument</t>
  </si>
  <si>
    <t>Pulmonary Ventilator: resuscitation model, works on compressed air and oxygen. With stand, universal (pediatric and adult) with invasive and non invasive breathing regimes.</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</si>
  <si>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</si>
  <si>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</si>
  <si>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</si>
  <si>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</si>
  <si>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</si>
  <si>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</si>
  <si>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</si>
  <si>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</si>
  <si>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</si>
  <si>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</si>
  <si>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</si>
  <si>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</si>
  <si>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</si>
  <si>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</si>
  <si>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</si>
  <si>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</si>
  <si>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</si>
  <si>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</si>
  <si>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</si>
  <si>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</si>
  <si>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</si>
  <si>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</si>
  <si>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</si>
  <si>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</si>
  <si>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</si>
  <si>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</si>
  <si>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</si>
  <si>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</si>
  <si>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</si>
  <si>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</si>
  <si>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</si>
  <si>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</si>
  <si>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</si>
  <si>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</si>
  <si>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</si>
  <si>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</si>
  <si>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</si>
  <si>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</si>
  <si>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</si>
  <si>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</si>
  <si>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</si>
  <si>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</si>
  <si>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</si>
  <si>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</si>
  <si>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</si>
  <si>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</si>
  <si>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</si>
  <si>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</si>
  <si>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</si>
  <si>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</si>
  <si>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</si>
  <si>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</si>
  <si>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</si>
  <si>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</si>
  <si>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</si>
  <si>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</si>
  <si>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</si>
  <si>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</si>
  <si>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</si>
  <si>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</si>
  <si>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</si>
  <si>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</si>
  <si>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</si>
  <si>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</si>
  <si>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</si>
  <si>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</si>
  <si>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</si>
  <si>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</si>
  <si>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WARDS</t>
  </si>
  <si>
    <t>Standard hospital beds</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</si>
  <si>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</si>
  <si>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</si>
  <si>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</si>
  <si>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</si>
  <si>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</si>
  <si>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</si>
  <si>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</si>
  <si>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</si>
  <si>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</si>
  <si>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</si>
  <si>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</si>
  <si>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</si>
  <si>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</si>
  <si>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</si>
  <si>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</si>
  <si>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</si>
  <si>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Washing utensils (durable plastic container 4 different sizes up to 5-40 liters, set</t>
  </si>
  <si>
    <t>Ultrasonic washer, capacity 20 l or more</t>
  </si>
  <si>
    <t>Sterile item cart, with a closing door, locking  wheels, to keep at least 4 big sterilization containers</t>
  </si>
  <si>
    <t>Batumi Hospital</t>
  </si>
  <si>
    <t>Lisi Hospital</t>
  </si>
  <si>
    <t>Infectios Desease Hospital</t>
  </si>
  <si>
    <t>ambulance car c type (intensive care mobile unit)</t>
  </si>
  <si>
    <t>ADDITIONAL ITEMS</t>
  </si>
  <si>
    <t>Portable ECG 12 lead</t>
  </si>
  <si>
    <t>Motorcycle ambulances</t>
  </si>
  <si>
    <t>portable oxygen generation system (pogs)</t>
  </si>
  <si>
    <t>patient monitor for vital signs</t>
  </si>
  <si>
    <t>portable oxygen concentrator</t>
  </si>
  <si>
    <t>Pulse oximeters</t>
  </si>
  <si>
    <t>Set of Tetra standard hand Radio  station</t>
  </si>
  <si>
    <t>Set of Tetra standard Car Radio  station</t>
  </si>
  <si>
    <t>Tetra system dispatch control and monitoring set</t>
  </si>
  <si>
    <t>Field Hospital tent sets for bioisolation patients</t>
  </si>
  <si>
    <t xml:space="preserve">isolation patient transportation capsule </t>
  </si>
  <si>
    <t>Motocycle for ambulance firs responders with helmets  for ambulance firs responders</t>
  </si>
  <si>
    <t>CPR machine lucas 2</t>
  </si>
  <si>
    <t>Bone Catheter for adults and pediatric patients</t>
  </si>
  <si>
    <t>Rec. camera for ambulance patient cabine</t>
  </si>
  <si>
    <t>Tablet for Ambulance Emergency Medical Care Car</t>
  </si>
  <si>
    <t>Body worn camera for ambulance group</t>
  </si>
  <si>
    <t>Rukhi Hospital</t>
  </si>
  <si>
    <t>Emergency/Ambulance Service</t>
  </si>
  <si>
    <t>TOTAL</t>
  </si>
  <si>
    <t>Quantity</t>
  </si>
  <si>
    <t>Emergency Service</t>
  </si>
  <si>
    <t>Total</t>
  </si>
  <si>
    <t xml:space="preserve">ECG 12 lead </t>
  </si>
  <si>
    <t>12-lead ECG with colour screen, with ECG recording manual and automatic  function, with battery, charging time no more than 4 hours. With the ability to print on paper not less than 80 mm, with ECG cable, with multiple electrodes. with  connection posibility via inetrnet or connection posibility with other relevant device, for transfering data (wifi/lan)</t>
  </si>
  <si>
    <t>Patient monitor, with colour display, for adults, pediatric and neonatal patients options, with  wall or shelf mounting device,  (ECG, NIBP, SpO2, T, HR, P), ECG chanels: I, II, III, aVR, aVL, aVF, V, Equipped with a set of electrodes,  transportation battery( 12W და 220W Charging device), storage working duration at least 5 hours.  ISO, CE Certificate existence, with  connection posibility via inetrnet or connection posibility with other relevant device, for transfering data (wifi/lan)</t>
  </si>
  <si>
    <t>Concentrator with a capacity not less than 5 liters of oxygen per minute, with flow regulation, with inhalation function, oxygen production not less than 93%</t>
  </si>
  <si>
    <t>Portable Pulse oximeter, with color screen, on display - pulse, percentage of oxygen, with battery, with hanger and protective bag</t>
  </si>
  <si>
    <t xml:space="preserve">Infrared thermometers </t>
  </si>
  <si>
    <t xml:space="preserve"> Non-contact thermometer. Measurement of body  temperature.
    Hygienic and safe-measure without skin contact.
    Measurement in &lt;1 second
    Infrared measurement technology
    Display in Celsius or Fahrenheit
    Free high temperature alarm setting with battery
</t>
  </si>
  <si>
    <t xml:space="preserve">portable transport ventilator for adults pediatric and neonatal patients, aproved for use helicopters and airplanes </t>
  </si>
  <si>
    <t>transport ventilator for adults, pediatric and neonatal patients (IPPV, SIMV, CPAP, PEEP mode, pressure controllated ventilation mode) peep from   0 to no less than 20 mBar (cmH20), with battery (DC12v and  AC220v charging device). Multiple flow sensor, the basic and a spare  countour  for adult and neonatal patients, (countour with test lung and face  mask) brand new, color display, wall mounting, with transportation bag, with central and local pipe of the oxygen, with own oxygen cylinder, working temperature  range at least from ‐18 c to  +50 c‐ , the oxygen concentration mixed and 100% ,  storage battery  at least 5 hours working time, charging  time not more than 5 hours, must have a certificate of ISO 10651-3, CE certificate, agreeng document to EN 1789. ventilator should have certificate for using at air transport.</t>
  </si>
  <si>
    <t xml:space="preserve">Defibrilator with patient monitoring system for adults and pediatric peds </t>
  </si>
  <si>
    <t>External biphasic Defibrillator,  output energy levels from 5 to not less than 270 J  with adult and pediatric integrated paddles, with battery, with colour display, ECG, SpO2, P index, external pacing , battery operation time in full charge at least 300 min.   ISO, CE Certificate existence,  with  wall mounting device. with  connection posibility via inetrnet or connection posibility with other relevant device, for transfering data (wifi/lan)</t>
  </si>
  <si>
    <t xml:space="preserve">Equipment with the ability to quickly transport and arrange oxygen in case of emergency, in order to be used in field missions. It should be possible to supply oxygen to the patient directly from the device, as well as to pump oxygen cylinders. It should be possible to provide oxygen for the breathing ventilator with this device. </t>
  </si>
  <si>
    <t>The tent should be at least 30 sq.m. with a floor, lighting system, heating and cooling system, if necessary with a compressor, the possibility of integration with another tent, in order to manage infectious patients, in case of  need the patient should be isolated in the tent.</t>
  </si>
  <si>
    <t>Transport isolation capsules, especially for transportation of patients with dangerous infections, should be available medical manipulations with the patient placed in the capsule, if necessary, without unisolation, with a set of appropriate filters and a gas circulation device.</t>
  </si>
  <si>
    <t>Automatic cardiac resuscitation device, the ability to automatically perform chest compressions without the involvement of medical personel, frequency not less than 100 pressures per minute</t>
  </si>
  <si>
    <t>Bone catheter for adults and pediatric patients (1000 pieces for adults and 500 pieces for pediatric)</t>
  </si>
  <si>
    <t>Recorder with data storage and transmission (wifi / lan). It should be possible to start / finish recording manually as well as set it to automatic mode</t>
  </si>
  <si>
    <t>Tablets for ambulances, with the appropriate standard of drop, vibration safety, GPS, WIFI function, with the ability to support at least 4 G Internet, equipped with charger, car mount device</t>
  </si>
  <si>
    <t>body worn recording camera with data storage and transmission capability,with manually start / finish recording function, with the ability to store data for at least 24 hours</t>
  </si>
  <si>
    <t>#</t>
  </si>
  <si>
    <t>LED mobile lights for operation cabinet</t>
  </si>
  <si>
    <t>N</t>
  </si>
  <si>
    <t>Name</t>
  </si>
  <si>
    <t xml:space="preserve">ambulance car </t>
  </si>
  <si>
    <t>Minibus-type ambulances</t>
  </si>
  <si>
    <t xml:space="preserve">
New -Not used (Mileage -No more than 1000 km), manufacturing yaer   - No earlier than 2019 
</t>
  </si>
  <si>
    <t>Vehicle body</t>
  </si>
  <si>
    <t>Full body</t>
  </si>
  <si>
    <t>Vehicle Color</t>
  </si>
  <si>
    <t>white</t>
  </si>
  <si>
    <t>wheel location</t>
  </si>
  <si>
    <t>left</t>
  </si>
  <si>
    <r>
      <t xml:space="preserve">Four Wheel Drive </t>
    </r>
    <r>
      <rPr>
        <b/>
        <sz val="11"/>
        <color theme="1"/>
        <rFont val="Arial"/>
        <family val="2"/>
      </rPr>
      <t>or/and</t>
    </r>
    <r>
      <rPr>
        <sz val="11"/>
        <color theme="1"/>
        <rFont val="Arial"/>
        <family val="2"/>
        <charset val="204"/>
      </rPr>
      <t xml:space="preserve"> on/off of axle, locking differential, low transmit </t>
    </r>
  </si>
  <si>
    <t>set</t>
  </si>
  <si>
    <t>Power Steering  hydraulic</t>
  </si>
  <si>
    <t>ABS system</t>
  </si>
  <si>
    <t>A mandatory requirement</t>
  </si>
  <si>
    <t>directional stability system (ESP, ESC or/and another one)</t>
  </si>
  <si>
    <t>audio system Radio</t>
  </si>
  <si>
    <t>Protective cushion (airbag) in the driver's cab</t>
  </si>
  <si>
    <t>2 or more</t>
  </si>
  <si>
    <t>Engine nominal power (not less than euro 5 standarts)</t>
  </si>
  <si>
    <t>not less than 125 hp</t>
  </si>
  <si>
    <t>Fuel Type</t>
  </si>
  <si>
    <t>diesel</t>
  </si>
  <si>
    <t>fuel tank</t>
  </si>
  <si>
    <t xml:space="preserve">not lees 70 Lt </t>
  </si>
  <si>
    <t>Gearbox</t>
  </si>
  <si>
    <t>Mechanics 7 step( 6+1, including rear moving step)</t>
  </si>
  <si>
    <t>protective shield of engine lower part</t>
  </si>
  <si>
    <t>Rear salon length</t>
  </si>
  <si>
    <t>not less than  3.45 meters</t>
  </si>
  <si>
    <t xml:space="preserve">Rear salon width </t>
  </si>
  <si>
    <t xml:space="preserve">Not less than 1.7 meters,  width between the rear wheel arches at least 1.35 meters </t>
  </si>
  <si>
    <t>The height of the rear cabin (from floor)</t>
  </si>
  <si>
    <t>not lees 1,85 meters</t>
  </si>
  <si>
    <t>Side Door width of the patient's booth (From the opposite side of the steering wheel), with glass (opening / closing function)</t>
  </si>
  <si>
    <t xml:space="preserve">not lees 1,1 meters </t>
  </si>
  <si>
    <t>Rear door Height</t>
  </si>
  <si>
    <t>not lees 1,5 meters</t>
  </si>
  <si>
    <t>The width of the rear doorway</t>
  </si>
  <si>
    <t>not lees 1,3 meters</t>
  </si>
  <si>
    <t>Rear door type</t>
  </si>
  <si>
    <t>2 (two) aside open door</t>
  </si>
  <si>
    <t>number of doors</t>
  </si>
  <si>
    <t>ground clearence</t>
  </si>
  <si>
    <t>not lees 0.15 meters</t>
  </si>
  <si>
    <t xml:space="preserve"> not less  R 16 diameter tires. ( including same size spare tire) *</t>
  </si>
  <si>
    <t>Patient cabin’s each doors should be provided with support device, to prevent the arbitrary closing of the door.</t>
  </si>
  <si>
    <t>Storage battery</t>
  </si>
  <si>
    <t>2 (two) pieces or more, each not less 90 Ampère</t>
  </si>
  <si>
    <t>Storage battery charging spare device</t>
  </si>
  <si>
    <t>Design</t>
  </si>
  <si>
    <t>Thermal insulation</t>
  </si>
  <si>
    <t>Front and Rear salons heating / cooling system. For regulator In rear saloon  electric sensor board</t>
  </si>
  <si>
    <t>Front and Rear salons dividing partition  with sliding window (window should have a lock with fixator, Front and rear salon must have a full body construction) sizes with agreeng buyer</t>
  </si>
  <si>
    <t xml:space="preserve">Ceiling and wall coating (Heat, sound and hydro insulation) </t>
  </si>
  <si>
    <t>Extinguisher (Car) for Front and Rear salons</t>
  </si>
  <si>
    <t xml:space="preserve">Floor (antibacterial) water resistant insulation, floor cover anti static and must overlap on the wall and shelves not less by 5 cm </t>
  </si>
  <si>
    <r>
      <t xml:space="preserve">Rear doors with  semi-transparent covers glass.  </t>
    </r>
    <r>
      <rPr>
        <sz val="11"/>
        <color theme="1"/>
        <rFont val="Arial"/>
        <family val="2"/>
        <charset val="204"/>
      </rPr>
      <t>Rear door should have installed steps (level), so that  Med- Staff did not find it difficult to access from the back door.</t>
    </r>
  </si>
  <si>
    <t>Rear salon Glass with semi-transparent covers</t>
  </si>
  <si>
    <t>Handle stick on entire length of rear cabin ceiling (solid construction)</t>
  </si>
  <si>
    <t xml:space="preserve">Infusion system hanger, (Built-in ceiling or hanging-on) </t>
  </si>
  <si>
    <t>not less 4 set</t>
  </si>
  <si>
    <t>Number of seats in front cabin (including the driver)</t>
  </si>
  <si>
    <t>interior of rear saloon should be made with "fiber glass" or "ABS plastik" material, with hydroisolation, made with fire-proof, desifenctant liquid durable material</t>
  </si>
  <si>
    <t>Oxygen system, cylinders with mounting accessories, gas regulator removable crunch, with regulators</t>
  </si>
  <si>
    <t>set, total volume of oxygen not less than 40 liters,  number of cylinders agreeng with buyer</t>
  </si>
  <si>
    <t>Oxygen volume regulator</t>
  </si>
  <si>
    <t>Oxygen pressure regulators</t>
  </si>
  <si>
    <t xml:space="preserve"> not less 2</t>
  </si>
  <si>
    <t xml:space="preserve">Cabinets, shelves, store boxes, hooks **   </t>
  </si>
  <si>
    <t xml:space="preserve">Chairs and Seats in the rear cabin for med-personnel:  seat with folding chair, in parallel to the stretcher, with safety belts </t>
  </si>
  <si>
    <t>med-personnel's rotating seat with handles (turn around 90 degrees both sides), with safety belt, placed parallel to the stretcher, at top part of the stretcher.</t>
  </si>
  <si>
    <t>Folding chair seat  (Seat backrest on the Salons partition, Not less than 0.4 m wide) with safety belt.</t>
  </si>
  <si>
    <t>bin for medical waste, capacity non less 5 liters</t>
  </si>
  <si>
    <t>Electrical equipment, power</t>
  </si>
  <si>
    <t>One unit fleshing signal on the roof front side with diod fleshing, with  outside transparent glasses (with side illumination), fleshing signal with blue and white light (with function projector), with animation remote control to change lighting options. working voltage -12 wolt, protection class not less than IP 65, length not less than 120 cm, with ce, R65 and SAEJ845 certificates, Two units on front bumper with  blue-white LED-Diod technology, 3 units on both sides  and 2 units at the back. with airtight performance, One unit fleshing signal on the roof rear side.</t>
  </si>
  <si>
    <t>Loudspeaker system at least 150 watts, Power output 115 dB, "loudspeaker" built-in flashlights or other place,, hermetic performance, at least nine standard regimens of voice, power supply constant electricity 12 volt, remote control integrated with fleshing signal.</t>
  </si>
  <si>
    <t xml:space="preserve">Ambulances vehicle relevant ceiling lighting with white color light (for possibility of good observation patient's vital signs: skin color, eye pupil reflex, etc.) </t>
  </si>
  <si>
    <t>Spot lights in celling (for stretcher)</t>
  </si>
  <si>
    <t xml:space="preserve">Patient cabin lighting and heating-cooling system Control Board should be installed on proper location, (not to make discomfort for the patient)   </t>
  </si>
  <si>
    <t>12-220 voltage inverter (not less than 2 KWT)</t>
  </si>
  <si>
    <t>Back run headlight</t>
  </si>
  <si>
    <t>front and rear fog lamps</t>
  </si>
  <si>
    <t>possibility of connection between driver and rear salon</t>
  </si>
  <si>
    <t>Back run voice signal</t>
  </si>
  <si>
    <t>220 volt outlet in rear salon (european standard)</t>
  </si>
  <si>
    <t xml:space="preserve">not less than 6 </t>
  </si>
  <si>
    <t>12 volt outlet in rear salon not less than 4 and in front salon not less than 2</t>
  </si>
  <si>
    <t>Outside  outlet  for 220 voltage  supply  internal operation, with protective sheet and  connecting cable 15 meters.</t>
  </si>
  <si>
    <t>Ventilation  set of the rear cabin</t>
  </si>
  <si>
    <t>car doors central locker, key with remote, with posibility to open rear and front cabines independently,  alarm signal if door is open or not fully closed</t>
  </si>
  <si>
    <t>fuel tank hood with locking function</t>
  </si>
  <si>
    <t>video recorder, mounted in the drivers cabine, watching front area, vision not less than 150 degrees, memory not less than 60 gb, capacity at least 24 hours of video recording, with a minimum recording quality of 1920x1080, 30 fps (speed), equipped with GPS and Wi-Fi function</t>
  </si>
  <si>
    <t>parking control system not less than 8 sensor and rear view camera</t>
  </si>
  <si>
    <t>Immobilizer Utilities</t>
  </si>
  <si>
    <t>Stretcher with receiver device, for adults . With its lower stand (made with rustproof material) with Height control mechanism, also lower stand with Height control mechanism, for stretcher download, to have appropriate movment capacity. lower stand - Possibility of width movement in the cabin. lower stand with  damping system. stretcher with folding tires (locking device on wheels), with their guides,  at least three belt for patient,  Load capacity  not less 220 kg;  Mattress dimensions: no less than 55 cm X200 cm X85 cm (width, length, height), inaccuracy  ± 5 cm; Weight: not more than 40 kg. made with desifenctant liquid durable material</t>
  </si>
  <si>
    <t>Stretcher infusion tripod (set on / set off function)</t>
  </si>
  <si>
    <t>Spare Stretcher, (Folding, with an opportunity to get seat shape, with tires, wheel locks, with spetial equipment for moving on the stairs) comfortably fixed, not to create  discomfort to the patient.</t>
  </si>
  <si>
    <t>vacuum matress with appropriate suction</t>
  </si>
  <si>
    <t>Immobilization shield (Patient safety belts type spyder, head fixator) The minimum length 1, 70 m, load capacity not less then 150 kg.</t>
  </si>
  <si>
    <t>Medical Equipment and Supplies</t>
  </si>
  <si>
    <t>Infusion Pump for infusion solutions, with battery ISO, CE Certificate existence with  wall mounting device</t>
  </si>
  <si>
    <t>Pump, (2 syringes one of them not less 50 ml syringe capacity),  with battery, ISO, CE Certificate existence, with  wall mounting device</t>
  </si>
  <si>
    <t>Aspirator  with 1 liter jar or more, at least 3 mode of  pumping,  with battery, pump tube length at least 1.5 meters, with the negative pressure indicator. with  wall mounting device, ISO, CE Certificate existence</t>
  </si>
  <si>
    <t>Medical bag (Laryngoscope with set of straight and curved blades 0,1,2,3,4 sizes, ambu bag for adult, pediatric patients, oxygen cylinder  0.5 - 1 l with reducer,  Medicines and medical goods storage)</t>
  </si>
  <si>
    <t xml:space="preserve">Oxygen Device: oxygen distribution with flowmeter,  Oxygen Moisture glass, Oxygen outlet 3-4 (DIN 25 standard)        </t>
  </si>
  <si>
    <t>portable Oxigen cylinder with bag, with reducer and volume control set (volume not less 2.4 L)</t>
  </si>
  <si>
    <t>kendrick fixator</t>
  </si>
  <si>
    <t>portable refrigirator 10 liter capacity, temperature range not less -5 to +10, with posibility to fix in the patient salon</t>
  </si>
  <si>
    <t>leg traction fixator</t>
  </si>
  <si>
    <t xml:space="preserve">** Spare tire and other equipment should be installed outside of the cabin, so that their use does not pose an inconvenience to the patient. 
</t>
  </si>
  <si>
    <t>**All shelves and boxes should be fixed to each other, to reduce noise and ensure the uninterrupted use. All shelves and boxes  should be screwed-on in the floor, to be able of  their removing in case of the works will be required on the vehicle. Cabinets, shelves, storage should be open or closed, with drawers,  with rendered  or common  doors, with fixator shutters,  made with organic glass or solid material.   Of sufficient size and configuration to provide all necessary equipment, medical consumables and medical devices placed in storage. All equipment must be readily accessible to personnel, even while loaded.Cabinets should be able closed firmly  with lock (lock holder) to prevent inadvertent movement of the door. Cabinets, shelves, brackets and storage layout and dimensions should be pre-agreed with the buyer.</t>
  </si>
  <si>
    <t>Emergency vehicles should be marked on  with distinctive sign / symbol, which should be agreed in advance to the buyer.</t>
  </si>
  <si>
    <t>roche</t>
  </si>
  <si>
    <t>Abbott</t>
  </si>
  <si>
    <t>Cepheid</t>
  </si>
  <si>
    <t>Procurement Plan</t>
  </si>
  <si>
    <t>Immediate Procurement: % of Estimated Needs by September 2020</t>
  </si>
  <si>
    <t>Second Procurement: % of estimated need by December 2020</t>
  </si>
  <si>
    <t>Medium term (1 and 2 Quarter of 2021)</t>
  </si>
  <si>
    <t xml:space="preserve">High Priority </t>
  </si>
  <si>
    <t>Medium Priority for equipment as it should be refurbished first</t>
  </si>
  <si>
    <t>Column1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</si>
</sst>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Arial"/>
    </font>
    <font>
      <sz val="11"/>
      <color theme="1"/>
      <name val="Calibri"/>
    </font>
    <font>
      <sz val="11"/>
      <color rgb="FF000000"/>
      <name val="Calibri"/>
    </font>
    <font>
      <sz val="11"/>
      <color rgb="FF000000"/>
      <name val="Calibri"/>
      <family val="2"/>
    </font>
    <font>
      <b/>
      <sz val="11"/>
      <color rgb="FF000000"/>
      <name val="Calibri"/>
      <family val="2"/>
    </font>
    <font>
      <sz val="11"/>
      <color theme="1"/>
      <name val="Arial"/>
    </font>
    <font>
      <sz val="11"/>
      <color theme="1"/>
      <name val="Arial"/>
      <family val="2"/>
    </font>
    <font>
      <b/>
      <sz val="11"/>
      <color rgb="FFC00000"/>
      <name val="Calibri"/>
      <family val="2"/>
    </font>
    <font>
      <sz val="11"/>
      <color rgb="FFC00000"/>
      <name val="Calibri"/>
      <family val="2"/>
    </font>
    <font>
      <sz val="11"/>
      <color rgb="FFFF0000"/>
      <name val="Calibri"/>
      <family val="2"/>
    </font>
    <font>
      <b/>
      <sz val="11"/>
      <color rgb="FFFF0000"/>
      <name val="Calibri"/>
      <family val="2"/>
    </font>
    <font>
      <b/>
      <sz val="10"/>
      <name val="Arial"/>
      <family val="2"/>
    </font>
    <font>
      <sz val="11"/>
      <name val="Arial"/>
      <family val="2"/>
      <charset val="204"/>
    </font>
    <font>
      <sz val="11"/>
      <name val="Arial"/>
      <family val="2"/>
    </font>
    <font>
      <u/>
      <sz val="11"/>
      <color theme="10"/>
      <name val="Arial"/>
    </font>
    <font>
      <sz val="11"/>
      <color theme="1"/>
      <name val="Arial"/>
      <family val="2"/>
      <charset val="204"/>
    </font>
    <font>
      <b/>
      <sz val="11"/>
      <color theme="1"/>
      <name val="Arial"/>
      <family val="2"/>
    </font>
    <font>
      <sz val="11"/>
      <color rgb="FF000000"/>
      <name val="Arial"/>
      <family val="2"/>
      <charset val="204"/>
    </font>
    <font>
      <sz val="11"/>
      <color rgb="FF222222"/>
      <name val="Arial"/>
      <family val="2"/>
      <charset val="204"/>
    </font>
    <font>
      <b/>
      <sz val="10"/>
      <color theme="1"/>
      <name val="Arial"/>
      <family val="2"/>
    </font>
    <font>
      <sz val="10"/>
      <color theme="1"/>
      <name val="Arial"/>
      <family val="2"/>
    </font>
    <font>
      <sz val="11"/>
      <color rgb="FFFF0000"/>
      <name val="Arial"/>
      <family val="2"/>
    </font>
    <font>
      <sz val="8"/>
      <name val="Arial"/>
      <family val="2"/>
    </font>
  </fonts>
  <fills count="12">
    <fill>
      <patternFill patternType="none"/>
    </fill>
    <fill>
      <patternFill patternType="gray125"/>
    </fill>
    <fill>
      <patternFill patternType="solid">
        <fgColor rgb="FFF9CB9C"/>
        <bgColor rgb="FFF9CB9C"/>
      </patternFill>
    </fill>
    <fill>
      <patternFill patternType="solid">
        <fgColor rgb="FFFCE5CD"/>
        <bgColor rgb="FFFCE5CD"/>
      </patternFill>
    </fill>
    <fill>
      <patternFill patternType="solid">
        <fgColor rgb="FFFF9900"/>
        <bgColor rgb="FFFF9900"/>
      </patternFill>
    </fill>
    <fill>
      <patternFill patternType="solid">
        <fgColor rgb="FFFFFF00"/>
        <bgColor rgb="FFFF9900"/>
      </patternFill>
    </fill>
    <fill>
      <patternFill patternType="solid">
        <fgColor rgb="FFFFFF00"/>
        <bgColor rgb="FFF9CB9C"/>
      </patternFill>
    </fill>
    <fill>
      <patternFill patternType="solid">
        <fgColor rgb="FFFFFF00"/>
        <bgColor rgb="FFFCE5CD"/>
      </patternFill>
    </fill>
    <fill>
      <patternFill patternType="solid">
        <fgColor theme="5" tint="0.39997558519241921"/>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5" fillId="0" borderId="0" applyFont="0" applyFill="0" applyBorder="0" applyAlignment="0" applyProtection="0"/>
    <xf numFmtId="0" fontId="14" fillId="0" borderId="0" applyNumberFormat="0" applyFill="0" applyBorder="0" applyAlignment="0" applyProtection="0"/>
  </cellStyleXfs>
  <cellXfs count="105">
    <xf numFmtId="0" fontId="0" fillId="0" borderId="0" xfId="0" applyFont="1" applyAlignment="1"/>
    <xf numFmtId="0" fontId="1" fillId="0" borderId="0" xfId="0" applyFont="1" applyAlignment="1"/>
    <xf numFmtId="0" fontId="1" fillId="0" borderId="0" xfId="0" applyFont="1"/>
    <xf numFmtId="0" fontId="2" fillId="3" borderId="0" xfId="0" applyFont="1" applyFill="1" applyAlignment="1">
      <alignment horizontal="left"/>
    </xf>
    <xf numFmtId="0" fontId="2" fillId="3" borderId="0" xfId="0" applyFont="1" applyFill="1" applyAlignment="1">
      <alignment horizontal="left" vertical="top" wrapText="1"/>
    </xf>
    <xf numFmtId="0" fontId="3" fillId="3" borderId="0" xfId="0" applyFont="1" applyFill="1" applyAlignment="1">
      <alignment horizontal="left"/>
    </xf>
    <xf numFmtId="0" fontId="3" fillId="3" borderId="0" xfId="0" applyFont="1" applyFill="1" applyAlignment="1">
      <alignment horizontal="left" vertical="top" wrapText="1"/>
    </xf>
    <xf numFmtId="0" fontId="4" fillId="2" borderId="0" xfId="0" applyFont="1" applyFill="1" applyAlignment="1">
      <alignment horizontal="left"/>
    </xf>
    <xf numFmtId="0" fontId="4" fillId="2" borderId="0" xfId="0" applyFont="1" applyFill="1" applyAlignment="1">
      <alignment horizontal="left" vertical="top"/>
    </xf>
    <xf numFmtId="0" fontId="3" fillId="3" borderId="0" xfId="0" applyFont="1" applyFill="1" applyAlignment="1">
      <alignment horizontal="left" vertical="center"/>
    </xf>
    <xf numFmtId="0" fontId="3" fillId="4" borderId="0" xfId="0" applyFont="1" applyFill="1"/>
    <xf numFmtId="0" fontId="4" fillId="4" borderId="0" xfId="0" applyFont="1" applyFill="1" applyAlignment="1">
      <alignment horizontal="center"/>
    </xf>
    <xf numFmtId="0" fontId="3" fillId="3" borderId="0" xfId="0" applyFont="1" applyFill="1" applyAlignment="1">
      <alignment horizontal="left" indent="1"/>
    </xf>
    <xf numFmtId="0" fontId="7" fillId="3" borderId="0" xfId="0" applyFont="1" applyFill="1" applyAlignment="1">
      <alignment horizontal="left" wrapText="1" indent="1"/>
    </xf>
    <xf numFmtId="0" fontId="7" fillId="3" borderId="0" xfId="0" applyFont="1" applyFill="1" applyAlignment="1">
      <alignment horizontal="left" indent="1"/>
    </xf>
    <xf numFmtId="0" fontId="8" fillId="3" borderId="0" xfId="0" applyFont="1" applyFill="1" applyAlignment="1">
      <alignment horizontal="left" indent="1"/>
    </xf>
    <xf numFmtId="43" fontId="8" fillId="3" borderId="0" xfId="0" applyNumberFormat="1" applyFont="1" applyFill="1" applyAlignment="1">
      <alignment horizontal="left" indent="1"/>
    </xf>
    <xf numFmtId="43" fontId="10" fillId="5" borderId="0" xfId="1" applyFont="1" applyFill="1" applyAlignment="1">
      <alignment horizontal="center"/>
    </xf>
    <xf numFmtId="43" fontId="10" fillId="6" borderId="0" xfId="1" applyFont="1" applyFill="1"/>
    <xf numFmtId="43" fontId="9" fillId="7" borderId="0" xfId="0" applyNumberFormat="1" applyFont="1" applyFill="1"/>
    <xf numFmtId="43" fontId="10" fillId="7" borderId="0" xfId="0" applyNumberFormat="1" applyFont="1" applyFill="1"/>
    <xf numFmtId="0" fontId="0" fillId="0" borderId="0" xfId="0" applyFont="1" applyAlignment="1">
      <alignment vertical="top" wrapText="1"/>
    </xf>
    <xf numFmtId="0" fontId="0" fillId="0" borderId="0" xfId="0" applyFont="1" applyAlignment="1">
      <alignment horizontal="right" vertical="center"/>
    </xf>
    <xf numFmtId="0" fontId="6" fillId="0" borderId="0" xfId="0" applyFont="1" applyAlignment="1"/>
    <xf numFmtId="0" fontId="6" fillId="0" borderId="0" xfId="0" applyFont="1" applyAlignment="1">
      <alignment horizontal="right" vertical="center"/>
    </xf>
    <xf numFmtId="0" fontId="6" fillId="0" borderId="0" xfId="0" applyFont="1" applyAlignment="1">
      <alignment vertical="top" wrapText="1"/>
    </xf>
    <xf numFmtId="43" fontId="10" fillId="7" borderId="0" xfId="0" applyNumberFormat="1" applyFont="1" applyFill="1" applyAlignment="1"/>
    <xf numFmtId="43" fontId="6" fillId="0" borderId="0" xfId="1" applyFont="1" applyAlignment="1"/>
    <xf numFmtId="43" fontId="0" fillId="0" borderId="0" xfId="1" applyFont="1" applyAlignment="1"/>
    <xf numFmtId="0" fontId="0" fillId="8" borderId="0" xfId="0" applyFont="1" applyFill="1" applyAlignment="1">
      <alignment vertical="top" wrapText="1"/>
    </xf>
    <xf numFmtId="0" fontId="0" fillId="8" borderId="0" xfId="0" applyFont="1" applyFill="1" applyAlignment="1">
      <alignment horizontal="right" vertical="center"/>
    </xf>
    <xf numFmtId="0" fontId="11" fillId="0" borderId="1" xfId="0" applyFont="1" applyBorder="1" applyAlignment="1">
      <alignment vertical="center"/>
    </xf>
    <xf numFmtId="0" fontId="12" fillId="0" borderId="2" xfId="0" applyFont="1" applyBorder="1" applyAlignment="1">
      <alignment horizontal="left" vertical="center" wrapText="1"/>
    </xf>
    <xf numFmtId="0" fontId="6" fillId="0" borderId="0" xfId="0" applyFont="1" applyAlignment="1">
      <alignment wrapText="1"/>
    </xf>
    <xf numFmtId="0" fontId="0" fillId="0" borderId="0" xfId="0" applyAlignment="1">
      <alignment wrapText="1"/>
    </xf>
    <xf numFmtId="0" fontId="13" fillId="0" borderId="2" xfId="0" applyFont="1" applyBorder="1" applyAlignment="1">
      <alignment vertical="center"/>
    </xf>
    <xf numFmtId="0" fontId="13" fillId="0" borderId="2" xfId="0" applyFont="1" applyBorder="1" applyAlignment="1">
      <alignment vertical="center" wrapText="1"/>
    </xf>
    <xf numFmtId="0" fontId="0" fillId="0" borderId="2" xfId="0" applyBorder="1" applyAlignment="1">
      <alignment wrapText="1"/>
    </xf>
    <xf numFmtId="0" fontId="6" fillId="0" borderId="2" xfId="0" applyFont="1" applyBorder="1" applyAlignment="1">
      <alignment wrapText="1"/>
    </xf>
    <xf numFmtId="0" fontId="14" fillId="3" borderId="0" xfId="2" applyFill="1" applyAlignment="1">
      <alignment horizontal="left" vertical="center"/>
    </xf>
    <xf numFmtId="0" fontId="14" fillId="3" borderId="0" xfId="2" applyFill="1" applyAlignment="1">
      <alignment horizontal="left" indent="1"/>
    </xf>
    <xf numFmtId="0" fontId="14" fillId="0" borderId="0" xfId="2" applyAlignment="1">
      <alignment vertical="top" wrapText="1"/>
    </xf>
    <xf numFmtId="0" fontId="14" fillId="0" borderId="0" xfId="2" applyFill="1" applyAlignment="1">
      <alignment wrapText="1"/>
    </xf>
    <xf numFmtId="0" fontId="13" fillId="0" borderId="3" xfId="0" applyFont="1" applyBorder="1" applyAlignment="1">
      <alignment vertical="center"/>
    </xf>
    <xf numFmtId="0" fontId="0" fillId="0" borderId="3" xfId="0" applyBorder="1" applyAlignment="1">
      <alignment wrapText="1"/>
    </xf>
    <xf numFmtId="0" fontId="14" fillId="0" borderId="0" xfId="2" applyFill="1"/>
    <xf numFmtId="0" fontId="0" fillId="9" borderId="0" xfId="0" applyFont="1" applyFill="1" applyAlignment="1">
      <alignment vertical="top" wrapText="1"/>
    </xf>
    <xf numFmtId="0" fontId="0" fillId="0" borderId="0" xfId="0" applyAlignment="1">
      <alignment horizontal="center" vertical="center"/>
    </xf>
    <xf numFmtId="0" fontId="0" fillId="0" borderId="0" xfId="0"/>
    <xf numFmtId="0" fontId="15" fillId="0" borderId="4" xfId="0" applyFont="1" applyBorder="1" applyAlignment="1">
      <alignment horizontal="center" vertical="center"/>
    </xf>
    <xf numFmtId="0" fontId="15" fillId="10" borderId="5" xfId="0" applyFont="1" applyFill="1" applyBorder="1"/>
    <xf numFmtId="0" fontId="15" fillId="10" borderId="6" xfId="0" applyFont="1" applyFill="1" applyBorder="1" applyAlignment="1">
      <alignment horizontal="center" vertical="center"/>
    </xf>
    <xf numFmtId="0" fontId="15" fillId="0" borderId="7" xfId="0" applyFont="1" applyBorder="1" applyAlignment="1">
      <alignment horizontal="center" vertical="center"/>
    </xf>
    <xf numFmtId="0" fontId="15" fillId="0" borderId="0" xfId="0" applyFont="1"/>
    <xf numFmtId="0" fontId="15" fillId="0" borderId="8" xfId="0" applyFont="1" applyBorder="1" applyAlignment="1">
      <alignment horizontal="center" vertical="center" wrapText="1"/>
    </xf>
    <xf numFmtId="0" fontId="15" fillId="0" borderId="2" xfId="0" applyFont="1" applyBorder="1" applyAlignment="1">
      <alignment horizontal="left" vertical="center"/>
    </xf>
    <xf numFmtId="0" fontId="15" fillId="0" borderId="8" xfId="0" applyFont="1" applyBorder="1" applyAlignment="1">
      <alignment horizontal="center" vertical="center"/>
    </xf>
    <xf numFmtId="0" fontId="15" fillId="0" borderId="2" xfId="0" applyFont="1" applyBorder="1" applyAlignment="1">
      <alignment horizontal="left" vertical="center" wrapText="1"/>
    </xf>
    <xf numFmtId="0" fontId="15" fillId="9" borderId="8" xfId="0" applyFont="1" applyFill="1" applyBorder="1" applyAlignment="1">
      <alignment horizontal="center" vertical="center" wrapText="1"/>
    </xf>
    <xf numFmtId="0" fontId="17" fillId="0" borderId="9" xfId="0" applyFont="1" applyBorder="1" applyAlignment="1">
      <alignment horizontal="left" vertical="center" wrapText="1"/>
    </xf>
    <xf numFmtId="0" fontId="17" fillId="0" borderId="2" xfId="0" applyFont="1" applyBorder="1" applyAlignment="1">
      <alignment horizontal="left" vertical="center"/>
    </xf>
    <xf numFmtId="0" fontId="17" fillId="0" borderId="8" xfId="0" applyFont="1" applyBorder="1" applyAlignment="1">
      <alignment horizontal="center" vertical="center" wrapText="1"/>
    </xf>
    <xf numFmtId="0" fontId="15" fillId="0" borderId="2" xfId="0" applyFont="1" applyBorder="1"/>
    <xf numFmtId="0" fontId="15" fillId="0" borderId="10" xfId="0" applyFont="1" applyBorder="1" applyAlignment="1">
      <alignment horizontal="center" vertical="center"/>
    </xf>
    <xf numFmtId="0" fontId="17" fillId="0" borderId="2" xfId="0" applyFont="1" applyBorder="1"/>
    <xf numFmtId="0" fontId="17" fillId="0" borderId="2" xfId="0" applyFont="1" applyBorder="1" applyAlignment="1">
      <alignment vertical="center" wrapText="1"/>
    </xf>
    <xf numFmtId="0" fontId="0" fillId="0" borderId="0" xfId="0" applyAlignment="1">
      <alignment vertical="center"/>
    </xf>
    <xf numFmtId="0" fontId="12" fillId="0" borderId="2" xfId="0" applyFont="1" applyBorder="1" applyAlignment="1">
      <alignment vertical="top" wrapText="1"/>
    </xf>
    <xf numFmtId="0" fontId="17" fillId="0" borderId="1" xfId="0" applyFont="1" applyBorder="1" applyAlignment="1">
      <alignment horizontal="left" vertical="center" wrapText="1"/>
    </xf>
    <xf numFmtId="0" fontId="17" fillId="9" borderId="2" xfId="0" applyFont="1" applyFill="1" applyBorder="1" applyAlignment="1">
      <alignment horizontal="left" vertical="center" wrapText="1"/>
    </xf>
    <xf numFmtId="0" fontId="15" fillId="9" borderId="10" xfId="0" applyFont="1" applyFill="1" applyBorder="1" applyAlignment="1">
      <alignment horizontal="center" vertical="center"/>
    </xf>
    <xf numFmtId="0" fontId="15" fillId="10" borderId="2" xfId="0" applyFont="1" applyFill="1" applyBorder="1" applyAlignment="1">
      <alignment horizontal="left" vertical="center"/>
    </xf>
    <xf numFmtId="0" fontId="15" fillId="10" borderId="8" xfId="0" applyFont="1" applyFill="1" applyBorder="1" applyAlignment="1">
      <alignment horizontal="center" vertical="center"/>
    </xf>
    <xf numFmtId="0" fontId="17" fillId="0" borderId="2" xfId="0" applyFont="1" applyBorder="1" applyAlignment="1">
      <alignment horizontal="left" vertical="center" wrapText="1"/>
    </xf>
    <xf numFmtId="0" fontId="18" fillId="0" borderId="2" xfId="0" applyFont="1" applyBorder="1" applyAlignment="1">
      <alignment wrapText="1"/>
    </xf>
    <xf numFmtId="0" fontId="15" fillId="0" borderId="2" xfId="0" applyFont="1" applyBorder="1" applyAlignment="1">
      <alignment vertical="top" wrapText="1"/>
    </xf>
    <xf numFmtId="0" fontId="15" fillId="0" borderId="2" xfId="0" applyFont="1" applyBorder="1" applyAlignment="1">
      <alignment vertical="center" wrapText="1"/>
    </xf>
    <xf numFmtId="0" fontId="18" fillId="0" borderId="2" xfId="0" applyFont="1" applyBorder="1" applyAlignment="1">
      <alignment horizontal="left" vertical="center" wrapText="1"/>
    </xf>
    <xf numFmtId="0" fontId="15" fillId="0" borderId="9" xfId="0" applyFont="1" applyBorder="1" applyAlignment="1">
      <alignment wrapText="1"/>
    </xf>
    <xf numFmtId="0" fontId="15" fillId="10" borderId="2" xfId="0" applyFont="1" applyFill="1" applyBorder="1"/>
    <xf numFmtId="0" fontId="18" fillId="0" borderId="2" xfId="0" applyFont="1" applyBorder="1" applyAlignment="1">
      <alignment horizontal="justify" vertical="center"/>
    </xf>
    <xf numFmtId="0" fontId="17" fillId="0" borderId="2" xfId="0" applyFont="1" applyBorder="1" applyAlignment="1">
      <alignment wrapText="1"/>
    </xf>
    <xf numFmtId="0" fontId="15" fillId="0" borderId="2" xfId="0" applyFont="1" applyBorder="1" applyAlignment="1">
      <alignment wrapText="1"/>
    </xf>
    <xf numFmtId="0" fontId="0" fillId="0" borderId="2" xfId="0" applyBorder="1"/>
    <xf numFmtId="0" fontId="15" fillId="10" borderId="9" xfId="0" applyFont="1" applyFill="1" applyBorder="1"/>
    <xf numFmtId="0" fontId="18" fillId="0" borderId="0" xfId="0" applyFont="1" applyAlignment="1">
      <alignment horizontal="left" vertical="center" wrapText="1"/>
    </xf>
    <xf numFmtId="0" fontId="12" fillId="10" borderId="9"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5" fillId="0" borderId="11" xfId="0" applyFont="1" applyBorder="1" applyAlignment="1">
      <alignment horizontal="center" vertical="center"/>
    </xf>
    <xf numFmtId="0" fontId="15" fillId="0" borderId="12" xfId="0" applyFont="1" applyBorder="1"/>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19" fillId="11" borderId="0" xfId="0" applyFont="1" applyFill="1" applyAlignment="1">
      <alignment horizontal="center"/>
    </xf>
    <xf numFmtId="0" fontId="19" fillId="11" borderId="0" xfId="0" applyFont="1" applyFill="1" applyAlignment="1">
      <alignment horizontal="center" wrapText="1"/>
    </xf>
    <xf numFmtId="0" fontId="20" fillId="0" borderId="0" xfId="0" applyFont="1" applyAlignment="1">
      <alignment wrapText="1"/>
    </xf>
    <xf numFmtId="0" fontId="20" fillId="0" borderId="0" xfId="0" applyFont="1"/>
    <xf numFmtId="9" fontId="20" fillId="0" borderId="0" xfId="0" applyNumberFormat="1" applyFont="1"/>
    <xf numFmtId="0" fontId="15" fillId="0" borderId="0" xfId="0" applyFont="1" applyAlignment="1">
      <alignment horizontal="center" wrapText="1"/>
    </xf>
    <xf numFmtId="0" fontId="17" fillId="0" borderId="0" xfId="0" applyFont="1" applyAlignment="1">
      <alignment horizontal="left" vertical="center" wrapText="1"/>
    </xf>
    <xf numFmtId="0" fontId="15" fillId="0" borderId="0" xfId="0" applyFont="1" applyAlignment="1">
      <alignment horizontal="center" vertical="center" wrapText="1"/>
    </xf>
    <xf numFmtId="0" fontId="21" fillId="0" borderId="0" xfId="0" applyFont="1" applyAlignment="1"/>
    <xf numFmtId="0" fontId="21" fillId="0" borderId="0" xfId="0" applyFont="1" applyAlignment="1">
      <alignment vertical="top" wrapText="1"/>
    </xf>
    <xf numFmtId="0" fontId="21" fillId="0" borderId="0" xfId="0" applyFont="1" applyAlignment="1">
      <alignment horizontal="right" vertical="center"/>
    </xf>
  </cellXfs>
  <cellStyles count="3">
    <cellStyle name="Comma" xfId="1" builtinId="3"/>
    <cellStyle name="Hyperlink" xfId="2" builtinId="8"/>
    <cellStyle name="Normal" xfId="0" builtinId="0"/>
  </cellStyles>
  <dxfs count="15">
    <dxf>
      <font>
        <b/>
        <i val="0"/>
        <strike val="0"/>
        <condense val="0"/>
        <extend val="0"/>
        <outline val="0"/>
        <shadow val="0"/>
        <u val="none"/>
        <vertAlign val="baseline"/>
        <sz val="11"/>
        <color rgb="FFFF0000"/>
        <name val="Calibri"/>
        <family val="2"/>
        <scheme val="none"/>
      </font>
      <numFmt numFmtId="35" formatCode="_(* #,##0.00_);_(* \(#,##0.00\);_(* &quot;-&quot;??_);_(@_)"/>
      <fill>
        <patternFill patternType="solid">
          <fgColor rgb="FFFCE5CD"/>
          <bgColor rgb="FFFFFF00"/>
        </patternFill>
      </fill>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1"/>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B553646/AppData/Local/Microsoft/Windows/INetCache/Content.Outlook/DUXNB658/MOH%20Needs%20Assessment_items%20potentially%20supplied%20by%20UN%20(1)%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Procurement PlanandPriorities "/>
      <sheetName val="NCDC"/>
      <sheetName val="Infectious Disease Hospital"/>
      <sheetName val="Rukhi Clinic 100"/>
      <sheetName val="Emergency Services"/>
      <sheetName val="Lisi 200"/>
      <sheetName val="Batumi 150"/>
      <sheetName val="Regulatory Agency"/>
      <sheetName val="Data Validation"/>
    </sheetNames>
    <sheetDataSet>
      <sheetData sheetId="0">
        <row r="4">
          <cell r="H4" t="str">
            <v>Lisi Hospital 200 beds</v>
          </cell>
          <cell r="I4" t="str">
            <v>Batimu hospital 150 beds</v>
          </cell>
          <cell r="J4" t="str">
            <v>Rukhi Hospital 100 beds</v>
          </cell>
          <cell r="K4" t="str">
            <v>Emergency/Embulance Service</v>
          </cell>
          <cell r="L4" t="str">
            <v>Infectios Disease Hospital</v>
          </cell>
        </row>
        <row r="5">
          <cell r="B5" t="str">
            <v>PCR Reagents and Consumables</v>
          </cell>
        </row>
        <row r="45">
          <cell r="B45" t="str">
            <v>PPE</v>
          </cell>
        </row>
      </sheetData>
      <sheetData sheetId="1"/>
      <sheetData sheetId="2"/>
      <sheetData sheetId="3"/>
      <sheetData sheetId="4"/>
      <sheetData sheetId="5"/>
      <sheetData sheetId="6"/>
      <sheetData sheetId="7"/>
      <sheetData sheetId="8">
        <row r="1">
          <cell r="B1" t="str">
            <v>Regulatory and Drug Agency</v>
          </cell>
        </row>
      </sheetData>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481D07-0E9D-4C9D-809C-32D090F530CC}" name="HospitalEquip" displayName="HospitalEquip" ref="B1:H107" totalsRowShown="0">
  <autoFilter ref="B1:H107" xr:uid="{BFF6654B-CCFB-42BC-B9F5-EE10F5B69C1D}"/>
  <tableColumns count="7">
    <tableColumn id="1" xr3:uid="{72A9A69C-4DEF-4890-94B1-9D536D6EDB3A}" name="HOSPITAL EQUIPMENT" dataDxfId="14"/>
    <tableColumn id="2" xr3:uid="{2F8E2E85-D82C-4350-A738-70FE3FDCCF16}" name="TOTAL" dataDxfId="13"/>
    <tableColumn id="3" xr3:uid="{AC6A2A2B-38A6-4680-932D-B8FCB50E9861}" name="Lisi Hospital" dataDxfId="12"/>
    <tableColumn id="4" xr3:uid="{5238166D-EBC5-464D-824B-AFFC02EF24A3}" name="Batumi Hospital" dataDxfId="11"/>
    <tableColumn id="5" xr3:uid="{B7B694BB-377B-4E15-B5D8-10556D1F9EB4}" name="Rukhi Hospital" dataDxfId="10"/>
    <tableColumn id="6" xr3:uid="{5EB0278F-A6DA-4B7B-B157-258BC2DCF9A4}" name="Emergency/Ambulance Service" dataDxfId="9"/>
    <tableColumn id="7" xr3:uid="{0DF5BE02-170C-4501-A814-56D60D34AF95}" name="Infectios Desease Hospital" dataDxfId="8"/>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ACD0D9-62D6-4DAF-ABC6-7398B4FE192F}" name="Table2" displayName="Table2" ref="B1:C4" totalsRowShown="0" headerRowDxfId="7">
  <autoFilter ref="B1:C4" xr:uid="{6CB6D8A2-879C-42A3-A5D1-BE98FF8351D7}"/>
  <tableColumns count="2">
    <tableColumn id="1" xr3:uid="{0E407783-0791-4FF0-A69E-268590521CA8}" name="Items" dataDxfId="6"/>
    <tableColumn id="2" xr3:uid="{F621544E-DB06-4C03-BDEF-097D688B4E60}" name="Quantity" dataDxfId="5"/>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9C0F595-8AAA-4468-8E05-D7C86870AA8B}" name="Table4" displayName="Table4" ref="B1:C8" totalsRowShown="0">
  <autoFilter ref="B1:C8" xr:uid="{14D92EA6-1DCE-4EBC-B98C-88A4B79B069B}"/>
  <tableColumns count="2">
    <tableColumn id="1" xr3:uid="{7780137F-B9ED-43A7-8128-508BF12E139F}" name="Items" dataDxfId="4"/>
    <tableColumn id="2" xr3:uid="{91DC4DCB-52D9-4553-8485-599B42807A47}" name="Quantity" dataDxfId="3"/>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446F11-E4EA-4CF0-AFDB-54A5C0FA63B6}" name="Table5" displayName="Table5" ref="A2:C76" totalsRowShown="0">
  <autoFilter ref="A2:C76" xr:uid="{8318E5BF-5674-47D0-8DA3-A8C317B8ADBE}"/>
  <tableColumns count="3">
    <tableColumn id="1" xr3:uid="{0E4DB6CC-2162-412C-96EA-8BFF6526DD19}" name="Item"/>
    <tableColumn id="2" xr3:uid="{A7AE640E-A2AF-44F9-A116-86DA7F6C148A}" name="NCDC" dataDxfId="0"/>
    <tableColumn id="3" xr3:uid="{33C0B755-0A75-49E0-965C-A84D3A0B9F85}" name="Column1"/>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1AB0FAD-6331-45D5-A29A-400147CB3433}" name="Table6" displayName="Table6" ref="A1:D34" totalsRowShown="0">
  <autoFilter ref="A1:D34" xr:uid="{BFD9321B-F735-4172-BDB2-4B10E99F20F5}"/>
  <tableColumns count="4">
    <tableColumn id="1" xr3:uid="{D963B7C1-9A84-4DC7-8A0F-E82C828D52DB}" name="PPE"/>
    <tableColumn id="3" xr3:uid="{79BBAA35-1B29-4700-BE4E-C835BB9A28D6}" name="Total" dataCellStyle="Comma">
      <calculatedColumnFormula>Table6[[#This Row],[NCDC]]+Table6[[#This Row],[Emergency Service]]</calculatedColumnFormula>
    </tableColumn>
    <tableColumn id="4" xr3:uid="{2B42E047-2EEA-4E90-BF23-1E88E26708A5}" name="NCDC" dataCellStyle="Comma"/>
    <tableColumn id="5" xr3:uid="{264176D1-DBCA-4AF7-BB3F-31B615A9C6A7}" name="Emergency Service" dataCellStyle="Comma"/>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607045B-1362-42DA-AF46-686FD3CF9EEE}" name="Table3" displayName="Table3" ref="A1:B23" totalsRowShown="0" tableBorderDxfId="2">
  <autoFilter ref="A1:B23" xr:uid="{AAB1B2CE-09D8-4C0F-BBB3-39B79B310E53}"/>
  <tableColumns count="2">
    <tableColumn id="1" xr3:uid="{F89A6896-77BC-4832-AD12-CE56EAC64A79}" name="Diagnostics" dataDxfId="1"/>
    <tableColumn id="2" xr3:uid="{76C5932E-D6F9-4F42-B6AE-05AE2ED11EA4}" name="Min Specs"/>
  </tableColumns>
  <tableStyleInfo name="TableStyleLight10"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23D99-BBD7-4529-918A-21EC9938490F}">
  <dimension ref="A1:H107"/>
  <sheetViews>
    <sheetView tabSelected="1" topLeftCell="A90" zoomScale="66" zoomScaleNormal="66" workbookViewId="0">
      <selection activeCell="A64" sqref="A64:XFD68"/>
    </sheetView>
  </sheetViews>
  <sheetFormatPr defaultRowHeight="14" x14ac:dyDescent="0.3"/>
  <cols>
    <col min="1" max="1" width="2.83203125" bestFit="1" customWidth="1"/>
    <col min="2" max="2" width="42.08203125" style="21" customWidth="1"/>
    <col min="3" max="3" width="7.1640625" style="22" bestFit="1" customWidth="1"/>
    <col min="4" max="4" width="12.4140625" style="22" customWidth="1"/>
    <col min="5" max="5" width="15.25" style="22" customWidth="1"/>
    <col min="6" max="6" width="14.08203125" style="22" customWidth="1"/>
    <col min="7" max="7" width="27.58203125" style="22" customWidth="1"/>
    <col min="8" max="8" width="24.1640625" style="22" customWidth="1"/>
  </cols>
  <sheetData>
    <row r="1" spans="1:8" x14ac:dyDescent="0.3">
      <c r="A1" t="s">
        <v>263</v>
      </c>
      <c r="B1" s="21" t="s">
        <v>19</v>
      </c>
      <c r="C1" s="22" t="s">
        <v>240</v>
      </c>
      <c r="D1" s="22" t="s">
        <v>217</v>
      </c>
      <c r="E1" s="22" t="s">
        <v>216</v>
      </c>
      <c r="F1" s="22" t="s">
        <v>238</v>
      </c>
      <c r="G1" s="22" t="s">
        <v>239</v>
      </c>
      <c r="H1" s="22" t="s">
        <v>218</v>
      </c>
    </row>
    <row r="2" spans="1:8" ht="56" x14ac:dyDescent="0.3">
      <c r="A2">
        <v>1</v>
      </c>
      <c r="B2" s="21" t="s">
        <v>126</v>
      </c>
      <c r="C2" s="22">
        <f>SUM(HospitalEquip[[#This Row],[Lisi Hospital]:[Infectios Desease Hospital]])</f>
        <v>110</v>
      </c>
      <c r="D2" s="22">
        <v>50</v>
      </c>
      <c r="E2" s="22">
        <v>35</v>
      </c>
      <c r="F2" s="22">
        <v>25</v>
      </c>
    </row>
    <row r="3" spans="1:8" ht="42" x14ac:dyDescent="0.3">
      <c r="A3">
        <v>2</v>
      </c>
      <c r="B3" s="41" t="s">
        <v>20</v>
      </c>
      <c r="C3" s="22">
        <f>SUM(HospitalEquip[[#This Row],[Lisi Hospital]:[Infectios Desease Hospital]])</f>
        <v>69</v>
      </c>
      <c r="D3" s="22">
        <v>10</v>
      </c>
      <c r="E3" s="22">
        <v>5</v>
      </c>
      <c r="F3" s="22">
        <v>4</v>
      </c>
      <c r="G3" s="22">
        <v>50</v>
      </c>
    </row>
    <row r="4" spans="1:8" ht="28" x14ac:dyDescent="0.3">
      <c r="A4">
        <v>3</v>
      </c>
      <c r="B4" s="42" t="s">
        <v>21</v>
      </c>
      <c r="C4" s="22">
        <f>SUM(HospitalEquip[[#This Row],[Lisi Hospital]:[Infectios Desease Hospital]])</f>
        <v>95</v>
      </c>
      <c r="D4" s="22">
        <v>45</v>
      </c>
      <c r="E4" s="22">
        <v>30</v>
      </c>
      <c r="F4" s="22">
        <v>20</v>
      </c>
    </row>
    <row r="5" spans="1:8" ht="42" x14ac:dyDescent="0.3">
      <c r="A5">
        <v>4</v>
      </c>
      <c r="B5" s="41" t="s">
        <v>127</v>
      </c>
      <c r="C5" s="22">
        <f>SUM(HospitalEquip[[#This Row],[Lisi Hospital]:[Infectios Desease Hospital]])</f>
        <v>45</v>
      </c>
      <c r="D5" s="22">
        <v>20</v>
      </c>
      <c r="E5" s="22">
        <v>15</v>
      </c>
      <c r="F5" s="22">
        <v>10</v>
      </c>
    </row>
    <row r="6" spans="1:8" ht="42" x14ac:dyDescent="0.3">
      <c r="A6">
        <v>5</v>
      </c>
      <c r="B6" s="21" t="s">
        <v>128</v>
      </c>
      <c r="C6" s="22">
        <f>SUM(HospitalEquip[[#This Row],[Lisi Hospital]:[Infectios Desease Hospital]])</f>
        <v>14</v>
      </c>
      <c r="D6" s="22">
        <v>6</v>
      </c>
      <c r="E6" s="22">
        <v>6</v>
      </c>
      <c r="F6" s="22">
        <v>2</v>
      </c>
    </row>
    <row r="7" spans="1:8" ht="28" x14ac:dyDescent="0.3">
      <c r="A7">
        <v>6</v>
      </c>
      <c r="B7" s="21" t="s">
        <v>129</v>
      </c>
      <c r="C7" s="22">
        <f>SUM(HospitalEquip[[#This Row],[Lisi Hospital]:[Infectios Desease Hospital]])</f>
        <v>8</v>
      </c>
      <c r="D7" s="22">
        <v>3</v>
      </c>
      <c r="E7" s="22">
        <v>3</v>
      </c>
      <c r="F7" s="22">
        <v>2</v>
      </c>
    </row>
    <row r="8" spans="1:8" s="102" customFormat="1" ht="28" hidden="1" x14ac:dyDescent="0.3">
      <c r="A8" s="102">
        <v>7</v>
      </c>
      <c r="B8" s="103" t="s">
        <v>130</v>
      </c>
      <c r="C8" s="104">
        <f>SUM(HospitalEquip[[#This Row],[Lisi Hospital]:[Infectios Desease Hospital]])</f>
        <v>6</v>
      </c>
      <c r="D8" s="104">
        <v>3</v>
      </c>
      <c r="E8" s="104">
        <v>2</v>
      </c>
      <c r="F8" s="104">
        <v>1</v>
      </c>
      <c r="G8" s="104"/>
      <c r="H8" s="104"/>
    </row>
    <row r="9" spans="1:8" ht="98" x14ac:dyDescent="0.3">
      <c r="A9">
        <v>8</v>
      </c>
      <c r="B9" s="21" t="s">
        <v>131</v>
      </c>
      <c r="C9" s="22">
        <f>SUM(HospitalEquip[[#This Row],[Lisi Hospital]:[Infectios Desease Hospital]])</f>
        <v>115</v>
      </c>
      <c r="D9" s="22">
        <v>50</v>
      </c>
      <c r="E9" s="22">
        <v>40</v>
      </c>
      <c r="F9" s="22">
        <v>25</v>
      </c>
    </row>
    <row r="10" spans="1:8" ht="56" x14ac:dyDescent="0.3">
      <c r="A10">
        <v>9</v>
      </c>
      <c r="B10" s="21" t="s">
        <v>132</v>
      </c>
      <c r="C10" s="22">
        <f>SUM(HospitalEquip[[#This Row],[Lisi Hospital]:[Infectios Desease Hospital]])</f>
        <v>16</v>
      </c>
      <c r="D10" s="22">
        <v>6</v>
      </c>
      <c r="E10" s="22">
        <v>6</v>
      </c>
      <c r="F10" s="22">
        <v>4</v>
      </c>
    </row>
    <row r="11" spans="1:8" ht="28" x14ac:dyDescent="0.3">
      <c r="A11">
        <v>10</v>
      </c>
      <c r="B11" s="21" t="s">
        <v>133</v>
      </c>
      <c r="C11" s="22">
        <f>SUM(HospitalEquip[[#This Row],[Lisi Hospital]:[Infectios Desease Hospital]])</f>
        <v>45</v>
      </c>
      <c r="D11" s="22">
        <v>15</v>
      </c>
      <c r="E11" s="22">
        <v>15</v>
      </c>
      <c r="F11" s="22">
        <v>15</v>
      </c>
    </row>
    <row r="12" spans="1:8" ht="42" x14ac:dyDescent="0.3">
      <c r="A12">
        <v>11</v>
      </c>
      <c r="B12" s="21" t="s">
        <v>134</v>
      </c>
      <c r="C12" s="22">
        <f>SUM(HospitalEquip[[#This Row],[Lisi Hospital]:[Infectios Desease Hospital]])</f>
        <v>366</v>
      </c>
      <c r="D12" s="22">
        <v>6</v>
      </c>
      <c r="E12" s="22">
        <v>5</v>
      </c>
      <c r="F12" s="22">
        <v>5</v>
      </c>
      <c r="G12" s="22">
        <v>350</v>
      </c>
    </row>
    <row r="13" spans="1:8" x14ac:dyDescent="0.3">
      <c r="A13">
        <v>12</v>
      </c>
      <c r="B13" s="21" t="s">
        <v>135</v>
      </c>
      <c r="C13" s="22">
        <f>SUM(HospitalEquip[[#This Row],[Lisi Hospital]:[Infectios Desease Hospital]])</f>
        <v>9</v>
      </c>
      <c r="D13" s="22">
        <v>3</v>
      </c>
      <c r="E13" s="22">
        <v>3</v>
      </c>
      <c r="F13" s="22">
        <v>3</v>
      </c>
    </row>
    <row r="14" spans="1:8" ht="56" x14ac:dyDescent="0.3">
      <c r="A14">
        <v>13</v>
      </c>
      <c r="B14" s="21" t="s">
        <v>136</v>
      </c>
      <c r="C14" s="22">
        <f>SUM(HospitalEquip[[#This Row],[Lisi Hospital]:[Infectios Desease Hospital]])</f>
        <v>324</v>
      </c>
      <c r="D14" s="22">
        <v>144</v>
      </c>
      <c r="E14" s="22">
        <v>100</v>
      </c>
      <c r="F14" s="22">
        <v>80</v>
      </c>
    </row>
    <row r="15" spans="1:8" ht="28" x14ac:dyDescent="0.3">
      <c r="A15">
        <v>14</v>
      </c>
      <c r="B15" s="21" t="s">
        <v>137</v>
      </c>
      <c r="C15" s="22">
        <f>SUM(HospitalEquip[[#This Row],[Lisi Hospital]:[Infectios Desease Hospital]])</f>
        <v>46</v>
      </c>
      <c r="D15" s="22">
        <v>21</v>
      </c>
      <c r="E15" s="22">
        <v>15</v>
      </c>
      <c r="F15" s="22">
        <v>10</v>
      </c>
    </row>
    <row r="16" spans="1:8" s="102" customFormat="1" hidden="1" x14ac:dyDescent="0.3">
      <c r="A16" s="102">
        <v>15</v>
      </c>
      <c r="B16" s="103" t="s">
        <v>138</v>
      </c>
      <c r="C16" s="104">
        <f>SUM(HospitalEquip[[#This Row],[Lisi Hospital]:[Infectios Desease Hospital]])</f>
        <v>142</v>
      </c>
      <c r="D16" s="104">
        <v>67</v>
      </c>
      <c r="E16" s="104">
        <v>45</v>
      </c>
      <c r="F16" s="104">
        <v>30</v>
      </c>
      <c r="G16" s="104"/>
      <c r="H16" s="104"/>
    </row>
    <row r="17" spans="1:6" ht="28" x14ac:dyDescent="0.3">
      <c r="A17">
        <v>16</v>
      </c>
      <c r="B17" s="21" t="s">
        <v>139</v>
      </c>
      <c r="C17" s="22">
        <f>SUM(HospitalEquip[[#This Row],[Lisi Hospital]:[Infectios Desease Hospital]])</f>
        <v>21</v>
      </c>
      <c r="D17" s="22">
        <v>7</v>
      </c>
      <c r="E17" s="22">
        <v>7</v>
      </c>
      <c r="F17" s="22">
        <v>7</v>
      </c>
    </row>
    <row r="18" spans="1:6" ht="42" x14ac:dyDescent="0.3">
      <c r="A18">
        <v>17</v>
      </c>
      <c r="B18" s="21" t="s">
        <v>140</v>
      </c>
      <c r="C18" s="22">
        <f>SUM(HospitalEquip[[#This Row],[Lisi Hospital]:[Infectios Desease Hospital]])</f>
        <v>9</v>
      </c>
      <c r="D18" s="22">
        <v>3</v>
      </c>
      <c r="E18" s="22">
        <v>3</v>
      </c>
      <c r="F18" s="22">
        <v>3</v>
      </c>
    </row>
    <row r="19" spans="1:6" x14ac:dyDescent="0.3">
      <c r="A19">
        <v>18</v>
      </c>
      <c r="B19" s="46" t="s">
        <v>264</v>
      </c>
      <c r="C19" s="22">
        <f>SUM(HospitalEquip[[#This Row],[Lisi Hospital]:[Infectios Desease Hospital]])</f>
        <v>6</v>
      </c>
      <c r="D19" s="22">
        <v>2</v>
      </c>
      <c r="E19" s="22">
        <v>2</v>
      </c>
      <c r="F19" s="22">
        <v>2</v>
      </c>
    </row>
    <row r="20" spans="1:6" ht="28" x14ac:dyDescent="0.3">
      <c r="A20">
        <v>19</v>
      </c>
      <c r="B20" s="21" t="s">
        <v>141</v>
      </c>
      <c r="C20" s="22">
        <f>SUM(HospitalEquip[[#This Row],[Lisi Hospital]:[Infectios Desease Hospital]])</f>
        <v>9</v>
      </c>
      <c r="D20" s="22">
        <v>3</v>
      </c>
      <c r="E20" s="22">
        <v>3</v>
      </c>
      <c r="F20" s="22">
        <v>3</v>
      </c>
    </row>
    <row r="21" spans="1:6" ht="28" x14ac:dyDescent="0.3">
      <c r="A21">
        <v>20</v>
      </c>
      <c r="B21" s="21" t="s">
        <v>142</v>
      </c>
      <c r="C21" s="22">
        <f>SUM(HospitalEquip[[#This Row],[Lisi Hospital]:[Infectios Desease Hospital]])</f>
        <v>17</v>
      </c>
      <c r="D21" s="22">
        <v>7</v>
      </c>
      <c r="E21" s="22">
        <v>5</v>
      </c>
      <c r="F21" s="22">
        <v>5</v>
      </c>
    </row>
    <row r="22" spans="1:6" ht="28" x14ac:dyDescent="0.3">
      <c r="A22">
        <v>21</v>
      </c>
      <c r="B22" s="21" t="s">
        <v>143</v>
      </c>
      <c r="C22" s="22">
        <f>SUM(HospitalEquip[[#This Row],[Lisi Hospital]:[Infectios Desease Hospital]])</f>
        <v>12</v>
      </c>
      <c r="D22" s="22">
        <v>4</v>
      </c>
      <c r="E22" s="22">
        <v>4</v>
      </c>
      <c r="F22" s="22">
        <v>4</v>
      </c>
    </row>
    <row r="23" spans="1:6" ht="28" x14ac:dyDescent="0.3">
      <c r="A23">
        <v>22</v>
      </c>
      <c r="B23" s="21" t="s">
        <v>144</v>
      </c>
      <c r="C23" s="22">
        <f>SUM(HospitalEquip[[#This Row],[Lisi Hospital]:[Infectios Desease Hospital]])</f>
        <v>8</v>
      </c>
      <c r="D23" s="22">
        <v>4</v>
      </c>
      <c r="E23" s="22">
        <v>2</v>
      </c>
      <c r="F23" s="22">
        <v>2</v>
      </c>
    </row>
    <row r="24" spans="1:6" x14ac:dyDescent="0.3">
      <c r="A24">
        <v>23</v>
      </c>
      <c r="B24" s="21" t="s">
        <v>145</v>
      </c>
      <c r="C24" s="22">
        <f>SUM(HospitalEquip[[#This Row],[Lisi Hospital]:[Infectios Desease Hospital]])</f>
        <v>122</v>
      </c>
      <c r="D24" s="22">
        <v>57</v>
      </c>
      <c r="E24" s="22">
        <v>35</v>
      </c>
      <c r="F24" s="22">
        <v>30</v>
      </c>
    </row>
    <row r="25" spans="1:6" x14ac:dyDescent="0.3">
      <c r="A25">
        <v>24</v>
      </c>
      <c r="B25" s="21" t="s">
        <v>146</v>
      </c>
      <c r="C25" s="22">
        <f>SUM(HospitalEquip[[#This Row],[Lisi Hospital]:[Infectios Desease Hospital]])</f>
        <v>23</v>
      </c>
      <c r="D25" s="22">
        <v>13</v>
      </c>
      <c r="E25" s="22">
        <v>5</v>
      </c>
      <c r="F25" s="22">
        <v>5</v>
      </c>
    </row>
    <row r="26" spans="1:6" ht="28" x14ac:dyDescent="0.3">
      <c r="A26">
        <v>25</v>
      </c>
      <c r="B26" s="21" t="s">
        <v>147</v>
      </c>
      <c r="C26" s="22">
        <f>SUM(HospitalEquip[[#This Row],[Lisi Hospital]:[Infectios Desease Hospital]])</f>
        <v>15</v>
      </c>
      <c r="D26" s="22">
        <v>5</v>
      </c>
      <c r="E26" s="22">
        <v>5</v>
      </c>
      <c r="F26" s="22">
        <v>5</v>
      </c>
    </row>
    <row r="27" spans="1:6" x14ac:dyDescent="0.3">
      <c r="A27">
        <v>26</v>
      </c>
      <c r="B27" s="21" t="s">
        <v>148</v>
      </c>
      <c r="C27" s="22">
        <f>SUM(HospitalEquip[[#This Row],[Lisi Hospital]:[Infectios Desease Hospital]])</f>
        <v>30</v>
      </c>
      <c r="D27" s="22">
        <v>10</v>
      </c>
      <c r="E27" s="22">
        <v>10</v>
      </c>
      <c r="F27" s="22">
        <v>10</v>
      </c>
    </row>
    <row r="28" spans="1:6" ht="28" x14ac:dyDescent="0.3">
      <c r="A28">
        <v>27</v>
      </c>
      <c r="B28" s="21" t="s">
        <v>149</v>
      </c>
      <c r="C28" s="22">
        <f>SUM(HospitalEquip[[#This Row],[Lisi Hospital]:[Infectios Desease Hospital]])</f>
        <v>6</v>
      </c>
      <c r="D28" s="22">
        <v>2</v>
      </c>
      <c r="E28" s="22">
        <v>2</v>
      </c>
      <c r="F28" s="22">
        <v>2</v>
      </c>
    </row>
    <row r="29" spans="1:6" ht="112" x14ac:dyDescent="0.3">
      <c r="A29">
        <v>28</v>
      </c>
      <c r="B29" s="21" t="s">
        <v>150</v>
      </c>
      <c r="C29" s="22">
        <f>SUM(HospitalEquip[[#This Row],[Lisi Hospital]:[Infectios Desease Hospital]])</f>
        <v>3</v>
      </c>
      <c r="D29" s="22">
        <v>1</v>
      </c>
      <c r="E29" s="22">
        <v>1</v>
      </c>
      <c r="F29" s="22">
        <v>1</v>
      </c>
    </row>
    <row r="30" spans="1:6" ht="70" x14ac:dyDescent="0.3">
      <c r="A30">
        <v>29</v>
      </c>
      <c r="B30" s="21" t="s">
        <v>151</v>
      </c>
      <c r="C30" s="22">
        <f>SUM(HospitalEquip[[#This Row],[Lisi Hospital]:[Infectios Desease Hospital]])</f>
        <v>3</v>
      </c>
      <c r="D30" s="22">
        <v>1</v>
      </c>
      <c r="E30" s="22">
        <v>1</v>
      </c>
      <c r="F30" s="22">
        <v>1</v>
      </c>
    </row>
    <row r="31" spans="1:6" ht="98" x14ac:dyDescent="0.3">
      <c r="A31">
        <v>30</v>
      </c>
      <c r="B31" s="21" t="s">
        <v>152</v>
      </c>
      <c r="C31" s="22">
        <f>SUM(HospitalEquip[[#This Row],[Lisi Hospital]:[Infectios Desease Hospital]])</f>
        <v>280</v>
      </c>
      <c r="D31" s="22">
        <v>100</v>
      </c>
      <c r="E31" s="22">
        <v>100</v>
      </c>
      <c r="F31" s="22">
        <v>80</v>
      </c>
    </row>
    <row r="32" spans="1:6" x14ac:dyDescent="0.3">
      <c r="A32">
        <v>31</v>
      </c>
      <c r="B32" s="21" t="s">
        <v>153</v>
      </c>
      <c r="C32" s="22">
        <f>SUM(HospitalEquip[[#This Row],[Lisi Hospital]:[Infectios Desease Hospital]])</f>
        <v>5</v>
      </c>
      <c r="D32" s="22">
        <v>2</v>
      </c>
      <c r="E32" s="22">
        <v>2</v>
      </c>
      <c r="F32" s="22">
        <v>1</v>
      </c>
    </row>
    <row r="33" spans="1:8" x14ac:dyDescent="0.3">
      <c r="A33">
        <v>32</v>
      </c>
      <c r="B33" s="21" t="s">
        <v>154</v>
      </c>
      <c r="C33" s="22">
        <f>SUM(HospitalEquip[[#This Row],[Lisi Hospital]:[Infectios Desease Hospital]])</f>
        <v>3</v>
      </c>
      <c r="D33" s="22">
        <v>1</v>
      </c>
      <c r="E33" s="22">
        <v>1</v>
      </c>
      <c r="F33" s="22">
        <v>1</v>
      </c>
    </row>
    <row r="34" spans="1:8" x14ac:dyDescent="0.3">
      <c r="A34">
        <v>33</v>
      </c>
      <c r="B34" s="21" t="s">
        <v>155</v>
      </c>
      <c r="C34" s="22">
        <f>SUM(HospitalEquip[[#This Row],[Lisi Hospital]:[Infectios Desease Hospital]])</f>
        <v>150</v>
      </c>
      <c r="D34" s="22">
        <v>50</v>
      </c>
      <c r="E34" s="22">
        <v>50</v>
      </c>
      <c r="F34" s="22">
        <v>50</v>
      </c>
    </row>
    <row r="35" spans="1:8" x14ac:dyDescent="0.3">
      <c r="A35">
        <v>34</v>
      </c>
      <c r="B35" s="21" t="s">
        <v>156</v>
      </c>
      <c r="C35" s="22">
        <f>SUM(HospitalEquip[[#This Row],[Lisi Hospital]:[Infectios Desease Hospital]])</f>
        <v>3</v>
      </c>
      <c r="D35" s="22">
        <v>1</v>
      </c>
      <c r="E35" s="22">
        <v>1</v>
      </c>
      <c r="F35" s="22">
        <v>1</v>
      </c>
    </row>
    <row r="36" spans="1:8" x14ac:dyDescent="0.3">
      <c r="A36">
        <v>35</v>
      </c>
      <c r="B36" s="46" t="s">
        <v>157</v>
      </c>
      <c r="C36" s="22">
        <f>SUM(HospitalEquip[[#This Row],[Lisi Hospital]:[Infectios Desease Hospital]])</f>
        <v>18</v>
      </c>
      <c r="D36" s="22">
        <v>6</v>
      </c>
      <c r="E36" s="22">
        <v>6</v>
      </c>
      <c r="F36" s="22">
        <v>6</v>
      </c>
    </row>
    <row r="37" spans="1:8" x14ac:dyDescent="0.3">
      <c r="A37">
        <v>36</v>
      </c>
      <c r="B37" s="21" t="s">
        <v>158</v>
      </c>
      <c r="C37" s="22">
        <f>SUM(HospitalEquip[[#This Row],[Lisi Hospital]:[Infectios Desease Hospital]])</f>
        <v>30</v>
      </c>
      <c r="D37" s="22">
        <v>10</v>
      </c>
      <c r="E37" s="22">
        <v>10</v>
      </c>
      <c r="F37" s="22">
        <v>10</v>
      </c>
    </row>
    <row r="38" spans="1:8" x14ac:dyDescent="0.3">
      <c r="A38">
        <v>37</v>
      </c>
      <c r="B38" s="21" t="s">
        <v>159</v>
      </c>
      <c r="C38" s="22">
        <f>SUM(HospitalEquip[[#This Row],[Lisi Hospital]:[Infectios Desease Hospital]])</f>
        <v>270</v>
      </c>
      <c r="D38" s="22">
        <v>120</v>
      </c>
      <c r="E38" s="22">
        <v>80</v>
      </c>
      <c r="F38" s="22">
        <v>70</v>
      </c>
    </row>
    <row r="39" spans="1:8" x14ac:dyDescent="0.3">
      <c r="B39" s="29" t="s">
        <v>160</v>
      </c>
      <c r="C39" s="30"/>
      <c r="D39" s="30"/>
      <c r="E39" s="30"/>
      <c r="F39" s="30"/>
      <c r="G39" s="30"/>
      <c r="H39" s="30"/>
    </row>
    <row r="40" spans="1:8" ht="56" x14ac:dyDescent="0.3">
      <c r="A40">
        <v>38</v>
      </c>
      <c r="B40" s="21" t="s">
        <v>161</v>
      </c>
      <c r="C40" s="22">
        <f>SUM(HospitalEquip[[#This Row],[Lisi Hospital]:[Infectios Desease Hospital]])</f>
        <v>3</v>
      </c>
      <c r="D40" s="22">
        <v>1</v>
      </c>
      <c r="E40" s="22">
        <v>1</v>
      </c>
      <c r="F40" s="22">
        <v>1</v>
      </c>
    </row>
    <row r="41" spans="1:8" ht="28" x14ac:dyDescent="0.3">
      <c r="A41">
        <v>39</v>
      </c>
      <c r="B41" s="41" t="s">
        <v>162</v>
      </c>
      <c r="C41" s="22">
        <f>SUM(HospitalEquip[[#This Row],[Lisi Hospital]:[Infectios Desease Hospital]])</f>
        <v>6</v>
      </c>
      <c r="D41" s="22">
        <v>2</v>
      </c>
      <c r="E41" s="22">
        <v>2</v>
      </c>
      <c r="F41" s="22">
        <v>2</v>
      </c>
    </row>
    <row r="42" spans="1:8" x14ac:dyDescent="0.3">
      <c r="A42">
        <v>40</v>
      </c>
      <c r="B42" s="21" t="s">
        <v>163</v>
      </c>
      <c r="C42" s="22">
        <f>SUM(HospitalEquip[[#This Row],[Lisi Hospital]:[Infectios Desease Hospital]])</f>
        <v>6</v>
      </c>
      <c r="D42" s="22">
        <v>2</v>
      </c>
      <c r="E42" s="22">
        <v>2</v>
      </c>
      <c r="F42" s="22">
        <v>2</v>
      </c>
    </row>
    <row r="43" spans="1:8" ht="28" x14ac:dyDescent="0.3">
      <c r="A43">
        <v>41</v>
      </c>
      <c r="B43" s="21" t="s">
        <v>164</v>
      </c>
      <c r="C43" s="22">
        <f>SUM(HospitalEquip[[#This Row],[Lisi Hospital]:[Infectios Desease Hospital]])</f>
        <v>60</v>
      </c>
      <c r="D43" s="22">
        <v>20</v>
      </c>
      <c r="E43" s="22">
        <v>20</v>
      </c>
      <c r="F43" s="22">
        <v>20</v>
      </c>
    </row>
    <row r="44" spans="1:8" x14ac:dyDescent="0.3">
      <c r="A44">
        <v>42</v>
      </c>
      <c r="B44" s="21" t="s">
        <v>165</v>
      </c>
      <c r="C44" s="22">
        <f>SUM(HospitalEquip[[#This Row],[Lisi Hospital]:[Infectios Desease Hospital]])</f>
        <v>6</v>
      </c>
      <c r="D44" s="22">
        <v>2</v>
      </c>
      <c r="E44" s="22">
        <v>2</v>
      </c>
      <c r="F44" s="22">
        <v>2</v>
      </c>
    </row>
    <row r="45" spans="1:8" ht="28" x14ac:dyDescent="0.3">
      <c r="A45">
        <v>43</v>
      </c>
      <c r="B45" s="21" t="s">
        <v>166</v>
      </c>
      <c r="C45" s="22">
        <f>SUM(HospitalEquip[[#This Row],[Lisi Hospital]:[Infectios Desease Hospital]])</f>
        <v>15</v>
      </c>
      <c r="D45" s="22">
        <v>5</v>
      </c>
      <c r="E45" s="22">
        <v>5</v>
      </c>
      <c r="F45" s="22">
        <v>5</v>
      </c>
    </row>
    <row r="46" spans="1:8" ht="28" x14ac:dyDescent="0.3">
      <c r="A46">
        <v>44</v>
      </c>
      <c r="B46" s="21" t="s">
        <v>167</v>
      </c>
      <c r="C46" s="22">
        <f>SUM(HospitalEquip[[#This Row],[Lisi Hospital]:[Infectios Desease Hospital]])</f>
        <v>9</v>
      </c>
      <c r="D46" s="22">
        <v>3</v>
      </c>
      <c r="E46" s="22">
        <v>3</v>
      </c>
      <c r="F46" s="22">
        <v>3</v>
      </c>
    </row>
    <row r="47" spans="1:8" ht="42" x14ac:dyDescent="0.3">
      <c r="A47">
        <v>45</v>
      </c>
      <c r="B47" s="21" t="s">
        <v>168</v>
      </c>
      <c r="C47" s="22">
        <f>SUM(HospitalEquip[[#This Row],[Lisi Hospital]:[Infectios Desease Hospital]])</f>
        <v>9</v>
      </c>
      <c r="D47" s="22">
        <v>3</v>
      </c>
      <c r="E47" s="22">
        <v>3</v>
      </c>
      <c r="F47" s="22">
        <v>3</v>
      </c>
    </row>
    <row r="48" spans="1:8" ht="28" x14ac:dyDescent="0.3">
      <c r="A48">
        <v>46</v>
      </c>
      <c r="B48" s="21" t="s">
        <v>169</v>
      </c>
      <c r="C48" s="22">
        <f>SUM(HospitalEquip[[#This Row],[Lisi Hospital]:[Infectios Desease Hospital]])</f>
        <v>3</v>
      </c>
      <c r="D48" s="22">
        <v>1</v>
      </c>
      <c r="E48" s="22">
        <v>1</v>
      </c>
      <c r="F48" s="22">
        <v>1</v>
      </c>
    </row>
    <row r="49" spans="1:8" ht="28" x14ac:dyDescent="0.3">
      <c r="A49">
        <v>47</v>
      </c>
      <c r="B49" s="21" t="s">
        <v>170</v>
      </c>
      <c r="C49" s="22">
        <f>SUM(HospitalEquip[[#This Row],[Lisi Hospital]:[Infectios Desease Hospital]])</f>
        <v>15</v>
      </c>
      <c r="D49" s="22">
        <v>5</v>
      </c>
      <c r="E49" s="22">
        <v>5</v>
      </c>
      <c r="F49" s="22">
        <v>5</v>
      </c>
    </row>
    <row r="50" spans="1:8" ht="42" x14ac:dyDescent="0.3">
      <c r="A50">
        <v>48</v>
      </c>
      <c r="B50" s="21" t="s">
        <v>171</v>
      </c>
      <c r="C50" s="22">
        <f>SUM(HospitalEquip[[#This Row],[Lisi Hospital]:[Infectios Desease Hospital]])</f>
        <v>3</v>
      </c>
      <c r="D50" s="22">
        <v>1</v>
      </c>
      <c r="E50" s="22">
        <v>1</v>
      </c>
      <c r="F50" s="22">
        <v>1</v>
      </c>
    </row>
    <row r="51" spans="1:8" x14ac:dyDescent="0.3">
      <c r="B51" s="29" t="s">
        <v>172</v>
      </c>
      <c r="C51" s="30"/>
      <c r="D51" s="30"/>
      <c r="E51" s="30"/>
      <c r="F51" s="30"/>
      <c r="G51" s="30"/>
      <c r="H51" s="30"/>
    </row>
    <row r="52" spans="1:8" ht="112" x14ac:dyDescent="0.3">
      <c r="A52">
        <v>49</v>
      </c>
      <c r="B52" s="21" t="s">
        <v>173</v>
      </c>
      <c r="C52" s="22">
        <f>SUM(HospitalEquip[[#This Row],[Lisi Hospital]:[Infectios Desease Hospital]])</f>
        <v>6</v>
      </c>
      <c r="D52" s="22">
        <v>2</v>
      </c>
      <c r="E52" s="22">
        <v>2</v>
      </c>
      <c r="F52" s="22">
        <v>2</v>
      </c>
    </row>
    <row r="53" spans="1:8" ht="56" x14ac:dyDescent="0.3">
      <c r="A53">
        <v>50</v>
      </c>
      <c r="B53" s="21" t="s">
        <v>174</v>
      </c>
      <c r="C53" s="22">
        <f>SUM(HospitalEquip[[#This Row],[Lisi Hospital]:[Infectios Desease Hospital]])</f>
        <v>6</v>
      </c>
      <c r="D53" s="22">
        <v>2</v>
      </c>
      <c r="E53" s="22">
        <v>2</v>
      </c>
      <c r="F53" s="22">
        <v>2</v>
      </c>
    </row>
    <row r="54" spans="1:8" ht="98" x14ac:dyDescent="0.3">
      <c r="A54">
        <v>51</v>
      </c>
      <c r="B54" s="21" t="s">
        <v>175</v>
      </c>
      <c r="C54" s="22">
        <f>SUM(HospitalEquip[[#This Row],[Lisi Hospital]:[Infectios Desease Hospital]])</f>
        <v>3</v>
      </c>
      <c r="D54" s="22">
        <v>1</v>
      </c>
      <c r="E54" s="22">
        <v>1</v>
      </c>
      <c r="F54" s="22">
        <v>1</v>
      </c>
    </row>
    <row r="55" spans="1:8" ht="70" x14ac:dyDescent="0.3">
      <c r="A55">
        <v>52</v>
      </c>
      <c r="B55" s="21" t="s">
        <v>176</v>
      </c>
      <c r="C55" s="22">
        <f>SUM(HospitalEquip[[#This Row],[Lisi Hospital]:[Infectios Desease Hospital]])</f>
        <v>3</v>
      </c>
      <c r="D55" s="22">
        <v>1</v>
      </c>
      <c r="E55" s="22">
        <v>1</v>
      </c>
      <c r="F55" s="22">
        <v>1</v>
      </c>
    </row>
    <row r="56" spans="1:8" ht="28" x14ac:dyDescent="0.3">
      <c r="A56">
        <v>53</v>
      </c>
      <c r="B56" s="21" t="s">
        <v>177</v>
      </c>
      <c r="C56" s="22">
        <f>SUM(HospitalEquip[[#This Row],[Lisi Hospital]:[Infectios Desease Hospital]])</f>
        <v>3</v>
      </c>
      <c r="D56" s="22">
        <v>1</v>
      </c>
      <c r="E56" s="22">
        <v>1</v>
      </c>
      <c r="F56" s="22">
        <v>1</v>
      </c>
    </row>
    <row r="57" spans="1:8" x14ac:dyDescent="0.3">
      <c r="A57">
        <v>54</v>
      </c>
      <c r="B57" s="21" t="s">
        <v>178</v>
      </c>
      <c r="C57" s="22">
        <f>SUM(HospitalEquip[[#This Row],[Lisi Hospital]:[Infectios Desease Hospital]])</f>
        <v>6</v>
      </c>
      <c r="D57" s="22">
        <v>2</v>
      </c>
      <c r="E57" s="22">
        <v>2</v>
      </c>
      <c r="F57" s="22">
        <v>2</v>
      </c>
    </row>
    <row r="58" spans="1:8" x14ac:dyDescent="0.3">
      <c r="A58">
        <v>55</v>
      </c>
      <c r="B58" s="21" t="s">
        <v>179</v>
      </c>
      <c r="C58" s="22">
        <f>SUM(HospitalEquip[[#This Row],[Lisi Hospital]:[Infectios Desease Hospital]])</f>
        <v>6</v>
      </c>
      <c r="D58" s="22">
        <v>2</v>
      </c>
      <c r="E58" s="22">
        <v>2</v>
      </c>
      <c r="F58" s="22">
        <v>2</v>
      </c>
    </row>
    <row r="59" spans="1:8" x14ac:dyDescent="0.3">
      <c r="B59" s="29" t="s">
        <v>180</v>
      </c>
      <c r="C59" s="30"/>
      <c r="D59" s="30"/>
      <c r="E59" s="30"/>
      <c r="F59" s="30"/>
      <c r="G59" s="30"/>
      <c r="H59" s="30"/>
    </row>
    <row r="60" spans="1:8" ht="126" x14ac:dyDescent="0.3">
      <c r="A60">
        <v>56</v>
      </c>
      <c r="B60" s="21" t="s">
        <v>181</v>
      </c>
      <c r="C60" s="22">
        <f>SUM(HospitalEquip[[#This Row],[Lisi Hospital]:[Infectios Desease Hospital]])</f>
        <v>3</v>
      </c>
      <c r="D60" s="22">
        <v>1</v>
      </c>
      <c r="E60" s="22">
        <v>1</v>
      </c>
      <c r="F60" s="22">
        <v>1</v>
      </c>
    </row>
    <row r="61" spans="1:8" x14ac:dyDescent="0.3">
      <c r="A61">
        <v>57</v>
      </c>
      <c r="B61" s="21" t="s">
        <v>182</v>
      </c>
      <c r="C61" s="22">
        <f>SUM(HospitalEquip[[#This Row],[Lisi Hospital]:[Infectios Desease Hospital]])</f>
        <v>3</v>
      </c>
      <c r="D61" s="22">
        <v>1</v>
      </c>
      <c r="E61" s="22">
        <v>1</v>
      </c>
      <c r="F61" s="22">
        <v>1</v>
      </c>
    </row>
    <row r="62" spans="1:8" x14ac:dyDescent="0.3">
      <c r="A62">
        <v>58</v>
      </c>
      <c r="B62" s="21" t="s">
        <v>183</v>
      </c>
      <c r="C62" s="22">
        <f>SUM(HospitalEquip[[#This Row],[Lisi Hospital]:[Infectios Desease Hospital]])</f>
        <v>3</v>
      </c>
      <c r="D62" s="22">
        <v>1</v>
      </c>
      <c r="E62" s="22">
        <v>1</v>
      </c>
      <c r="F62" s="22">
        <v>1</v>
      </c>
    </row>
    <row r="63" spans="1:8" x14ac:dyDescent="0.3">
      <c r="B63" s="29" t="s">
        <v>184</v>
      </c>
      <c r="C63" s="30"/>
      <c r="D63" s="30"/>
      <c r="E63" s="30"/>
      <c r="F63" s="30"/>
      <c r="G63" s="30"/>
      <c r="H63" s="30"/>
    </row>
    <row r="64" spans="1:8" s="102" customFormat="1" ht="56" hidden="1" x14ac:dyDescent="0.3">
      <c r="A64" s="102">
        <v>60</v>
      </c>
      <c r="B64" s="103" t="s">
        <v>185</v>
      </c>
      <c r="C64" s="104">
        <f>SUM(HospitalEquip[[#This Row],[Lisi Hospital]:[Infectios Desease Hospital]])</f>
        <v>3</v>
      </c>
      <c r="D64" s="104">
        <v>1</v>
      </c>
      <c r="E64" s="104">
        <v>1</v>
      </c>
      <c r="F64" s="104">
        <v>1</v>
      </c>
      <c r="G64" s="104"/>
      <c r="H64" s="104"/>
    </row>
    <row r="65" spans="1:8" s="102" customFormat="1" ht="42" hidden="1" x14ac:dyDescent="0.3">
      <c r="A65" s="102">
        <v>61</v>
      </c>
      <c r="B65" s="103" t="s">
        <v>186</v>
      </c>
      <c r="C65" s="104">
        <f>SUM(HospitalEquip[[#This Row],[Lisi Hospital]:[Infectios Desease Hospital]])</f>
        <v>3</v>
      </c>
      <c r="D65" s="104">
        <v>1</v>
      </c>
      <c r="E65" s="104">
        <v>1</v>
      </c>
      <c r="F65" s="104">
        <v>1</v>
      </c>
      <c r="G65" s="104"/>
      <c r="H65" s="104"/>
    </row>
    <row r="66" spans="1:8" s="102" customFormat="1" ht="28" hidden="1" x14ac:dyDescent="0.3">
      <c r="A66" s="102">
        <v>62</v>
      </c>
      <c r="B66" s="103" t="s">
        <v>187</v>
      </c>
      <c r="C66" s="104">
        <f>SUM(HospitalEquip[[#This Row],[Lisi Hospital]:[Infectios Desease Hospital]])</f>
        <v>3</v>
      </c>
      <c r="D66" s="104">
        <v>1</v>
      </c>
      <c r="E66" s="104">
        <v>1</v>
      </c>
      <c r="F66" s="104">
        <v>1</v>
      </c>
      <c r="G66" s="104"/>
      <c r="H66" s="104"/>
    </row>
    <row r="67" spans="1:8" s="102" customFormat="1" hidden="1" x14ac:dyDescent="0.3">
      <c r="A67" s="102">
        <v>63</v>
      </c>
      <c r="B67" s="103" t="s">
        <v>188</v>
      </c>
      <c r="C67" s="104">
        <f>SUM(HospitalEquip[[#This Row],[Lisi Hospital]:[Infectios Desease Hospital]])</f>
        <v>3</v>
      </c>
      <c r="D67" s="104">
        <v>1</v>
      </c>
      <c r="E67" s="104">
        <v>1</v>
      </c>
      <c r="F67" s="104">
        <v>1</v>
      </c>
      <c r="G67" s="104"/>
      <c r="H67" s="104"/>
    </row>
    <row r="68" spans="1:8" s="102" customFormat="1" hidden="1" x14ac:dyDescent="0.3">
      <c r="A68" s="102">
        <v>64</v>
      </c>
      <c r="B68" s="103" t="s">
        <v>189</v>
      </c>
      <c r="C68" s="104">
        <f>SUM(HospitalEquip[[#This Row],[Lisi Hospital]:[Infectios Desease Hospital]])</f>
        <v>3</v>
      </c>
      <c r="D68" s="104">
        <v>1</v>
      </c>
      <c r="E68" s="104">
        <v>1</v>
      </c>
      <c r="F68" s="104">
        <v>1</v>
      </c>
      <c r="G68" s="104"/>
      <c r="H68" s="104"/>
    </row>
    <row r="69" spans="1:8" x14ac:dyDescent="0.3">
      <c r="A69">
        <v>65</v>
      </c>
      <c r="B69" s="21" t="s">
        <v>190</v>
      </c>
      <c r="C69" s="22">
        <f>SUM(HospitalEquip[[#This Row],[Lisi Hospital]:[Infectios Desease Hospital]])</f>
        <v>3</v>
      </c>
      <c r="D69" s="22">
        <v>1</v>
      </c>
      <c r="E69" s="22">
        <v>1</v>
      </c>
      <c r="F69" s="22">
        <v>1</v>
      </c>
    </row>
    <row r="70" spans="1:8" x14ac:dyDescent="0.3">
      <c r="A70">
        <v>66</v>
      </c>
      <c r="B70" s="21" t="s">
        <v>191</v>
      </c>
      <c r="C70" s="22">
        <f>SUM(HospitalEquip[[#This Row],[Lisi Hospital]:[Infectios Desease Hospital]])</f>
        <v>3</v>
      </c>
      <c r="D70" s="22">
        <v>1</v>
      </c>
      <c r="E70" s="22">
        <v>1</v>
      </c>
      <c r="F70" s="22">
        <v>1</v>
      </c>
    </row>
    <row r="71" spans="1:8" ht="28" x14ac:dyDescent="0.3">
      <c r="A71">
        <v>67</v>
      </c>
      <c r="B71" s="21" t="s">
        <v>192</v>
      </c>
      <c r="C71" s="22">
        <f>SUM(HospitalEquip[[#This Row],[Lisi Hospital]:[Infectios Desease Hospital]])</f>
        <v>3</v>
      </c>
      <c r="D71" s="22">
        <v>1</v>
      </c>
      <c r="E71" s="22">
        <v>1</v>
      </c>
      <c r="F71" s="22">
        <v>1</v>
      </c>
    </row>
    <row r="72" spans="1:8" x14ac:dyDescent="0.3">
      <c r="A72">
        <v>68</v>
      </c>
      <c r="B72" s="21" t="s">
        <v>193</v>
      </c>
      <c r="C72" s="22">
        <f>SUM(HospitalEquip[[#This Row],[Lisi Hospital]:[Infectios Desease Hospital]])</f>
        <v>3</v>
      </c>
      <c r="D72" s="22">
        <v>1</v>
      </c>
      <c r="E72" s="22">
        <v>1</v>
      </c>
      <c r="F72" s="22">
        <v>1</v>
      </c>
    </row>
    <row r="73" spans="1:8" x14ac:dyDescent="0.3">
      <c r="A73">
        <v>69</v>
      </c>
      <c r="B73" s="46" t="s">
        <v>194</v>
      </c>
      <c r="C73" s="22">
        <f>SUM(HospitalEquip[[#This Row],[Lisi Hospital]:[Infectios Desease Hospital]])</f>
        <v>3</v>
      </c>
      <c r="D73" s="22">
        <v>1</v>
      </c>
      <c r="E73" s="22">
        <v>1</v>
      </c>
      <c r="F73" s="22">
        <v>1</v>
      </c>
    </row>
    <row r="74" spans="1:8" x14ac:dyDescent="0.3">
      <c r="B74" s="29" t="s">
        <v>195</v>
      </c>
      <c r="C74" s="30"/>
      <c r="D74" s="30"/>
      <c r="E74" s="30"/>
      <c r="F74" s="30"/>
      <c r="G74" s="30"/>
      <c r="H74" s="30"/>
    </row>
    <row r="75" spans="1:8" x14ac:dyDescent="0.3">
      <c r="A75">
        <v>70</v>
      </c>
      <c r="B75" s="21" t="s">
        <v>196</v>
      </c>
      <c r="C75" s="22">
        <f>SUM(HospitalEquip[[#This Row],[Lisi Hospital]:[Infectios Desease Hospital]])</f>
        <v>350</v>
      </c>
      <c r="D75" s="22">
        <v>150</v>
      </c>
      <c r="E75" s="22">
        <v>120</v>
      </c>
      <c r="F75" s="22">
        <v>80</v>
      </c>
    </row>
    <row r="76" spans="1:8" x14ac:dyDescent="0.3">
      <c r="A76">
        <v>71</v>
      </c>
      <c r="B76" s="21" t="s">
        <v>197</v>
      </c>
      <c r="C76" s="22">
        <f>SUM(HospitalEquip[[#This Row],[Lisi Hospital]:[Infectios Desease Hospital]])</f>
        <v>80</v>
      </c>
      <c r="D76" s="22">
        <v>30</v>
      </c>
      <c r="E76" s="22">
        <v>30</v>
      </c>
      <c r="F76" s="22">
        <v>20</v>
      </c>
    </row>
    <row r="77" spans="1:8" x14ac:dyDescent="0.3">
      <c r="A77">
        <v>72</v>
      </c>
      <c r="B77" s="21" t="s">
        <v>198</v>
      </c>
      <c r="C77" s="22">
        <f>SUM(HospitalEquip[[#This Row],[Lisi Hospital]:[Infectios Desease Hospital]])</f>
        <v>65</v>
      </c>
      <c r="D77" s="22">
        <v>20</v>
      </c>
      <c r="E77" s="22">
        <v>20</v>
      </c>
      <c r="F77" s="22">
        <v>25</v>
      </c>
    </row>
    <row r="78" spans="1:8" ht="42" x14ac:dyDescent="0.3">
      <c r="A78">
        <v>73</v>
      </c>
      <c r="B78" s="41" t="s">
        <v>199</v>
      </c>
      <c r="C78" s="22">
        <f>SUM(HospitalEquip[[#This Row],[Lisi Hospital]:[Infectios Desease Hospital]])</f>
        <v>25</v>
      </c>
      <c r="D78" s="22">
        <v>10</v>
      </c>
      <c r="E78" s="22">
        <v>10</v>
      </c>
      <c r="F78" s="22">
        <v>5</v>
      </c>
    </row>
    <row r="79" spans="1:8" x14ac:dyDescent="0.3">
      <c r="A79">
        <v>74</v>
      </c>
      <c r="B79" s="21" t="s">
        <v>200</v>
      </c>
      <c r="C79" s="22">
        <f>SUM(HospitalEquip[[#This Row],[Lisi Hospital]:[Infectios Desease Hospital]])</f>
        <v>30</v>
      </c>
      <c r="D79" s="22">
        <v>10</v>
      </c>
      <c r="E79" s="22">
        <v>10</v>
      </c>
      <c r="F79" s="22">
        <v>10</v>
      </c>
    </row>
    <row r="80" spans="1:8" ht="84" x14ac:dyDescent="0.3">
      <c r="A80">
        <v>75</v>
      </c>
      <c r="B80" s="21" t="s">
        <v>201</v>
      </c>
      <c r="C80" s="22">
        <f>SUM(HospitalEquip[[#This Row],[Lisi Hospital]:[Infectios Desease Hospital]])</f>
        <v>50</v>
      </c>
      <c r="D80" s="22">
        <v>25</v>
      </c>
      <c r="E80" s="22">
        <v>15</v>
      </c>
      <c r="F80" s="22">
        <v>10</v>
      </c>
    </row>
    <row r="81" spans="1:8" ht="42" x14ac:dyDescent="0.3">
      <c r="A81">
        <v>76</v>
      </c>
      <c r="B81" s="21" t="s">
        <v>202</v>
      </c>
      <c r="C81" s="22">
        <f>SUM(HospitalEquip[[#This Row],[Lisi Hospital]:[Infectios Desease Hospital]])</f>
        <v>140</v>
      </c>
      <c r="D81" s="22">
        <v>50</v>
      </c>
      <c r="E81" s="22">
        <v>50</v>
      </c>
      <c r="F81" s="22">
        <v>40</v>
      </c>
    </row>
    <row r="82" spans="1:8" x14ac:dyDescent="0.3">
      <c r="A82">
        <v>77</v>
      </c>
      <c r="B82" s="21" t="s">
        <v>203</v>
      </c>
      <c r="C82" s="22">
        <f>SUM(HospitalEquip[[#This Row],[Lisi Hospital]:[Infectios Desease Hospital]])</f>
        <v>6</v>
      </c>
      <c r="D82" s="22">
        <v>2</v>
      </c>
      <c r="E82" s="22">
        <v>2</v>
      </c>
      <c r="F82" s="22">
        <v>2</v>
      </c>
    </row>
    <row r="83" spans="1:8" ht="98" x14ac:dyDescent="0.3">
      <c r="A83">
        <v>78</v>
      </c>
      <c r="B83" s="21" t="s">
        <v>204</v>
      </c>
      <c r="C83" s="22">
        <f>SUM(HospitalEquip[[#This Row],[Lisi Hospital]:[Infectios Desease Hospital]])</f>
        <v>12</v>
      </c>
      <c r="D83" s="22">
        <v>4</v>
      </c>
      <c r="E83" s="22">
        <v>4</v>
      </c>
      <c r="F83" s="22">
        <v>4</v>
      </c>
    </row>
    <row r="84" spans="1:8" ht="28" x14ac:dyDescent="0.3">
      <c r="A84">
        <v>79</v>
      </c>
      <c r="B84" s="21" t="s">
        <v>205</v>
      </c>
      <c r="C84" s="22">
        <f>SUM(HospitalEquip[[#This Row],[Lisi Hospital]:[Infectios Desease Hospital]])</f>
        <v>3</v>
      </c>
      <c r="D84" s="22">
        <v>1</v>
      </c>
      <c r="E84" s="22">
        <v>1</v>
      </c>
      <c r="F84" s="22">
        <v>1</v>
      </c>
    </row>
    <row r="85" spans="1:8" ht="28" x14ac:dyDescent="0.3">
      <c r="A85">
        <v>80</v>
      </c>
      <c r="B85" s="21" t="s">
        <v>206</v>
      </c>
      <c r="C85" s="22">
        <f>SUM(HospitalEquip[[#This Row],[Lisi Hospital]:[Infectios Desease Hospital]])</f>
        <v>3</v>
      </c>
      <c r="D85" s="22">
        <v>1</v>
      </c>
      <c r="E85" s="22">
        <v>1</v>
      </c>
      <c r="F85" s="22">
        <v>1</v>
      </c>
    </row>
    <row r="86" spans="1:8" ht="28" x14ac:dyDescent="0.3">
      <c r="A86">
        <v>81</v>
      </c>
      <c r="B86" s="21" t="s">
        <v>207</v>
      </c>
      <c r="C86" s="22">
        <f>SUM(HospitalEquip[[#This Row],[Lisi Hospital]:[Infectios Desease Hospital]])</f>
        <v>6</v>
      </c>
      <c r="D86" s="22">
        <v>2</v>
      </c>
      <c r="E86" s="22">
        <v>2</v>
      </c>
      <c r="F86" s="22">
        <v>2</v>
      </c>
    </row>
    <row r="87" spans="1:8" ht="28" x14ac:dyDescent="0.3">
      <c r="A87">
        <v>82</v>
      </c>
      <c r="B87" s="21" t="s">
        <v>208</v>
      </c>
      <c r="C87" s="22">
        <f>SUM(HospitalEquip[[#This Row],[Lisi Hospital]:[Infectios Desease Hospital]])</f>
        <v>6</v>
      </c>
      <c r="D87" s="22">
        <v>2</v>
      </c>
      <c r="E87" s="22">
        <v>2</v>
      </c>
      <c r="F87" s="22">
        <v>2</v>
      </c>
    </row>
    <row r="88" spans="1:8" x14ac:dyDescent="0.3">
      <c r="B88" s="29" t="s">
        <v>209</v>
      </c>
      <c r="C88" s="30"/>
      <c r="D88" s="30"/>
      <c r="E88" s="30"/>
      <c r="F88" s="30"/>
      <c r="G88" s="30"/>
      <c r="H88" s="30"/>
    </row>
    <row r="89" spans="1:8" ht="56" x14ac:dyDescent="0.3">
      <c r="A89">
        <v>83</v>
      </c>
      <c r="B89" s="21" t="s">
        <v>210</v>
      </c>
      <c r="C89" s="22">
        <f>SUM(HospitalEquip[[#This Row],[Lisi Hospital]:[Infectios Desease Hospital]])</f>
        <v>5</v>
      </c>
      <c r="D89" s="22">
        <v>2</v>
      </c>
      <c r="E89" s="22">
        <v>2</v>
      </c>
      <c r="F89" s="22">
        <v>1</v>
      </c>
    </row>
    <row r="90" spans="1:8" ht="42" x14ac:dyDescent="0.3">
      <c r="A90">
        <v>84</v>
      </c>
      <c r="B90" s="21" t="s">
        <v>211</v>
      </c>
      <c r="C90" s="22">
        <f>SUM(HospitalEquip[[#This Row],[Lisi Hospital]:[Infectios Desease Hospital]])</f>
        <v>4</v>
      </c>
      <c r="D90" s="22">
        <v>1</v>
      </c>
      <c r="E90" s="22">
        <v>1</v>
      </c>
      <c r="F90" s="22">
        <v>2</v>
      </c>
    </row>
    <row r="91" spans="1:8" ht="70" x14ac:dyDescent="0.3">
      <c r="A91">
        <v>85</v>
      </c>
      <c r="B91" s="21" t="s">
        <v>212</v>
      </c>
      <c r="C91" s="22">
        <f>SUM(HospitalEquip[[#This Row],[Lisi Hospital]:[Infectios Desease Hospital]])</f>
        <v>14</v>
      </c>
      <c r="D91" s="22">
        <v>2</v>
      </c>
      <c r="E91" s="22">
        <v>2</v>
      </c>
      <c r="F91" s="22">
        <v>10</v>
      </c>
    </row>
    <row r="92" spans="1:8" ht="28" x14ac:dyDescent="0.3">
      <c r="A92">
        <v>86</v>
      </c>
      <c r="B92" s="21" t="s">
        <v>213</v>
      </c>
      <c r="C92" s="22">
        <f>SUM(HospitalEquip[[#This Row],[Lisi Hospital]:[Infectios Desease Hospital]])</f>
        <v>7</v>
      </c>
      <c r="D92" s="22">
        <v>3</v>
      </c>
      <c r="E92" s="22">
        <v>3</v>
      </c>
      <c r="F92" s="22">
        <v>1</v>
      </c>
    </row>
    <row r="93" spans="1:8" x14ac:dyDescent="0.3">
      <c r="A93">
        <v>87</v>
      </c>
      <c r="B93" s="21" t="s">
        <v>214</v>
      </c>
      <c r="C93" s="22">
        <f>SUM(HospitalEquip[[#This Row],[Lisi Hospital]:[Infectios Desease Hospital]])</f>
        <v>5</v>
      </c>
      <c r="D93" s="22">
        <v>1</v>
      </c>
      <c r="E93" s="22">
        <v>1</v>
      </c>
      <c r="F93" s="22">
        <v>3</v>
      </c>
    </row>
    <row r="94" spans="1:8" ht="42" x14ac:dyDescent="0.3">
      <c r="A94">
        <v>88</v>
      </c>
      <c r="B94" s="21" t="s">
        <v>215</v>
      </c>
      <c r="C94" s="22">
        <f>SUM(HospitalEquip[[#This Row],[Lisi Hospital]:[Infectios Desease Hospital]])</f>
        <v>6</v>
      </c>
      <c r="D94" s="22">
        <v>2</v>
      </c>
      <c r="E94" s="22">
        <v>2</v>
      </c>
      <c r="F94" s="22">
        <v>2</v>
      </c>
    </row>
    <row r="96" spans="1:8" x14ac:dyDescent="0.3">
      <c r="B96" s="29" t="s">
        <v>220</v>
      </c>
      <c r="C96" s="30"/>
      <c r="D96" s="30"/>
      <c r="E96" s="30"/>
      <c r="F96" s="30"/>
      <c r="G96" s="30"/>
      <c r="H96" s="30"/>
    </row>
    <row r="97" spans="1:8" x14ac:dyDescent="0.3">
      <c r="A97">
        <v>89</v>
      </c>
      <c r="B97" s="41" t="s">
        <v>221</v>
      </c>
      <c r="C97" s="22">
        <v>350</v>
      </c>
      <c r="G97" s="22">
        <v>350</v>
      </c>
    </row>
    <row r="98" spans="1:8" x14ac:dyDescent="0.3">
      <c r="A98">
        <v>90</v>
      </c>
      <c r="B98" s="45" t="s">
        <v>223</v>
      </c>
      <c r="C98" s="22">
        <v>90</v>
      </c>
      <c r="G98" s="22">
        <v>90</v>
      </c>
    </row>
    <row r="99" spans="1:8" x14ac:dyDescent="0.3">
      <c r="A99">
        <v>91</v>
      </c>
      <c r="B99" s="41" t="s">
        <v>224</v>
      </c>
      <c r="C99" s="22">
        <v>20</v>
      </c>
      <c r="G99" s="22">
        <v>20</v>
      </c>
    </row>
    <row r="100" spans="1:8" x14ac:dyDescent="0.3">
      <c r="A100">
        <v>92</v>
      </c>
      <c r="B100" s="41" t="s">
        <v>225</v>
      </c>
      <c r="C100" s="22">
        <v>20</v>
      </c>
      <c r="G100" s="22">
        <v>20</v>
      </c>
    </row>
    <row r="101" spans="1:8" x14ac:dyDescent="0.3">
      <c r="A101">
        <v>93</v>
      </c>
      <c r="B101" s="41" t="s">
        <v>226</v>
      </c>
      <c r="C101" s="22">
        <v>700</v>
      </c>
      <c r="G101" s="22">
        <v>700</v>
      </c>
    </row>
    <row r="102" spans="1:8" x14ac:dyDescent="0.3">
      <c r="A102">
        <v>94</v>
      </c>
      <c r="B102" s="41" t="s">
        <v>230</v>
      </c>
      <c r="C102" s="22">
        <v>4</v>
      </c>
      <c r="G102" s="22">
        <v>4</v>
      </c>
    </row>
    <row r="103" spans="1:8" x14ac:dyDescent="0.3">
      <c r="A103">
        <v>95</v>
      </c>
      <c r="B103" s="41" t="s">
        <v>231</v>
      </c>
      <c r="C103" s="22">
        <v>15</v>
      </c>
      <c r="G103" s="22">
        <v>15</v>
      </c>
    </row>
    <row r="104" spans="1:8" x14ac:dyDescent="0.3">
      <c r="A104">
        <v>96</v>
      </c>
      <c r="B104" s="41" t="s">
        <v>234</v>
      </c>
      <c r="C104" s="22">
        <v>1500</v>
      </c>
      <c r="G104" s="22">
        <v>1500</v>
      </c>
    </row>
    <row r="105" spans="1:8" ht="28" x14ac:dyDescent="0.3">
      <c r="A105">
        <v>97</v>
      </c>
      <c r="B105" s="21" t="s">
        <v>123</v>
      </c>
      <c r="C105" s="22">
        <v>1</v>
      </c>
      <c r="H105" s="22">
        <v>1</v>
      </c>
    </row>
    <row r="106" spans="1:8" ht="42" x14ac:dyDescent="0.3">
      <c r="A106">
        <v>98</v>
      </c>
      <c r="B106" s="21" t="s">
        <v>124</v>
      </c>
      <c r="C106" s="22">
        <v>1</v>
      </c>
      <c r="H106" s="22">
        <v>1</v>
      </c>
    </row>
    <row r="107" spans="1:8" x14ac:dyDescent="0.3">
      <c r="A107">
        <v>99</v>
      </c>
      <c r="B107" s="21" t="s">
        <v>125</v>
      </c>
      <c r="C107" s="22">
        <v>1</v>
      </c>
      <c r="H107" s="22">
        <v>1</v>
      </c>
    </row>
  </sheetData>
  <hyperlinks>
    <hyperlink ref="B3" location="Specs!A10" display="Pulmonary Ventilator: portable  (pediatric and adult) with oxygen tank  different breathing regimes." xr:uid="{060D3795-907D-4852-B017-4C96301A6BB5}"/>
    <hyperlink ref="B4" location="Specs!A6" display="basic patient monitor system: (ECG, Resp, HR,  NIBP,Temp, SpO2,)  with touch screen. " xr:uid="{9D562121-E8E0-40F0-ADE1-4B7C0DCB50DF}"/>
    <hyperlink ref="B97" location="Specs!A5" display="Portable ECG 12 lead" xr:uid="{265B0105-9AB9-4E76-892C-8D8382D4C241}"/>
    <hyperlink ref="B99" location="Specs!A6" display="patient monitor for vital signs" xr:uid="{796DCA43-7903-4759-AB4F-06ABA7E157CC}"/>
    <hyperlink ref="B100" location="Specs!A7" display="portable oxygen concentrator" xr:uid="{265BACF6-C410-43FA-8DC5-8DB4D8E91D14}"/>
    <hyperlink ref="B101" location="Specs!A8" display="Pulse oximeters" xr:uid="{B4D05791-AE2C-4087-949A-165E82858E81}"/>
    <hyperlink ref="B41" location="Specs!A10" display="ventilator: portable  (pediatric and adult) with oxygen tank  different breathing regimes." xr:uid="{E150AA3F-7C3A-4605-A5D8-96360836F90A}"/>
    <hyperlink ref="B78" location="Specs!A11" display="Defibrillator Biphasic 360 Joules, Adult and Pediatric Multiple Electrodes, Cardio Version, Self-Test Diagnosis. " xr:uid="{91CEE36C-C95B-4535-8EB8-A5CD0F5C7570}"/>
    <hyperlink ref="B98" location="Specs!A15" display="portable oxygen generation system (pogs)" xr:uid="{07952470-6E99-4B29-A3BA-27ED3B2BB714}"/>
    <hyperlink ref="B103" location="Specs!A18" display="isolation patient transportation capsule " xr:uid="{5EC39661-47F6-4A43-B029-4772EBDEB57A}"/>
    <hyperlink ref="B102" location="Specs!A17" display="Field Hospital tent sets for bioisolation patients" xr:uid="{26FE636D-7F09-4FCC-AC0D-0A1C3B5BBF6D}"/>
    <hyperlink ref="B104" location="Specs!A20" display="Bone Catheter for adults and pediatric patients" xr:uid="{21D77545-899C-41CF-BAE1-8BFEBD390B0B}"/>
  </hyperlink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86984-FD74-4F80-B4FF-FF3EFA3D985D}">
  <dimension ref="A1:D4"/>
  <sheetViews>
    <sheetView workbookViewId="0">
      <selection activeCell="A5" sqref="A5"/>
    </sheetView>
  </sheetViews>
  <sheetFormatPr defaultRowHeight="14" x14ac:dyDescent="0.3"/>
  <cols>
    <col min="1" max="1" width="1.75" bestFit="1" customWidth="1"/>
    <col min="2" max="2" width="40.1640625" bestFit="1" customWidth="1"/>
    <col min="3" max="3" width="9.1640625" customWidth="1"/>
  </cols>
  <sheetData>
    <row r="1" spans="1:4" x14ac:dyDescent="0.3">
      <c r="A1" t="s">
        <v>263</v>
      </c>
      <c r="B1" s="23" t="s">
        <v>111</v>
      </c>
      <c r="C1" s="23" t="s">
        <v>241</v>
      </c>
    </row>
    <row r="2" spans="1:4" x14ac:dyDescent="0.3">
      <c r="A2">
        <v>1</v>
      </c>
      <c r="B2" s="21" t="s">
        <v>227</v>
      </c>
      <c r="C2" s="22">
        <v>490</v>
      </c>
      <c r="D2" s="22"/>
    </row>
    <row r="3" spans="1:4" x14ac:dyDescent="0.3">
      <c r="A3">
        <v>2</v>
      </c>
      <c r="B3" s="21" t="s">
        <v>228</v>
      </c>
      <c r="C3" s="22">
        <v>380</v>
      </c>
      <c r="D3" s="22"/>
    </row>
    <row r="4" spans="1:4" x14ac:dyDescent="0.3">
      <c r="A4">
        <v>3</v>
      </c>
      <c r="B4" s="21" t="s">
        <v>229</v>
      </c>
      <c r="C4" s="22">
        <v>43</v>
      </c>
      <c r="D4" s="22"/>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D4B33-696C-43B5-B90E-A90AA301CC29}">
  <dimension ref="A1:D8"/>
  <sheetViews>
    <sheetView workbookViewId="0">
      <selection activeCell="B8" sqref="B8"/>
    </sheetView>
  </sheetViews>
  <sheetFormatPr defaultRowHeight="14" x14ac:dyDescent="0.3"/>
  <cols>
    <col min="1" max="1" width="1.75" bestFit="1" customWidth="1"/>
    <col min="2" max="2" width="40" bestFit="1" customWidth="1"/>
    <col min="3" max="3" width="9.6640625" customWidth="1"/>
  </cols>
  <sheetData>
    <row r="1" spans="1:4" x14ac:dyDescent="0.3">
      <c r="B1" s="25" t="s">
        <v>111</v>
      </c>
      <c r="C1" s="24" t="s">
        <v>241</v>
      </c>
      <c r="D1" s="22"/>
    </row>
    <row r="2" spans="1:4" x14ac:dyDescent="0.3">
      <c r="A2">
        <v>1</v>
      </c>
      <c r="B2" s="41" t="s">
        <v>219</v>
      </c>
      <c r="C2" s="22">
        <v>30</v>
      </c>
      <c r="D2" s="22"/>
    </row>
    <row r="3" spans="1:4" x14ac:dyDescent="0.3">
      <c r="A3">
        <v>2</v>
      </c>
      <c r="B3" s="21" t="s">
        <v>222</v>
      </c>
      <c r="C3" s="22">
        <v>50</v>
      </c>
      <c r="D3" s="22"/>
    </row>
    <row r="4" spans="1:4" ht="28" x14ac:dyDescent="0.3">
      <c r="A4">
        <v>3</v>
      </c>
      <c r="B4" s="21" t="s">
        <v>232</v>
      </c>
      <c r="C4" s="22">
        <v>50</v>
      </c>
      <c r="D4" s="22"/>
    </row>
    <row r="5" spans="1:4" x14ac:dyDescent="0.3">
      <c r="A5">
        <v>4</v>
      </c>
      <c r="B5" s="41" t="s">
        <v>233</v>
      </c>
      <c r="C5" s="22">
        <v>150</v>
      </c>
      <c r="D5" s="22"/>
    </row>
    <row r="6" spans="1:4" x14ac:dyDescent="0.3">
      <c r="A6">
        <v>5</v>
      </c>
      <c r="B6" s="41" t="s">
        <v>235</v>
      </c>
      <c r="C6" s="22">
        <v>400</v>
      </c>
      <c r="D6" s="22"/>
    </row>
    <row r="7" spans="1:4" ht="28" x14ac:dyDescent="0.3">
      <c r="A7">
        <v>6</v>
      </c>
      <c r="B7" s="41" t="s">
        <v>236</v>
      </c>
      <c r="C7" s="22">
        <v>400</v>
      </c>
      <c r="D7" s="22"/>
    </row>
    <row r="8" spans="1:4" x14ac:dyDescent="0.3">
      <c r="A8">
        <v>7</v>
      </c>
      <c r="B8" s="41" t="s">
        <v>237</v>
      </c>
      <c r="C8" s="22">
        <v>700</v>
      </c>
      <c r="D8" s="22"/>
    </row>
  </sheetData>
  <hyperlinks>
    <hyperlink ref="B2" location="'Specs Ambulance'!A1" display="ambulance car c type (intensive care mobile unit)" xr:uid="{539AF4FF-E18E-4B2D-8BBD-B4F98FEB35CB}"/>
    <hyperlink ref="B5" location="Specs!A19" display="CPR machine lucas 2" xr:uid="{04F700F5-3639-4993-9DBC-BEF97135228A}"/>
    <hyperlink ref="B6" location="Specs!A21" display="Rec. camera for ambulance patient cabine" xr:uid="{C2B5B551-DA81-4397-833C-A3975158115A}"/>
    <hyperlink ref="B7" location="Specs!A22" display="Tablet for Ambulance Emergency Medical Care Car" xr:uid="{D0682BC2-1365-43BE-86EF-E9881F09FF03}"/>
    <hyperlink ref="B8" location="Specs!A23" display="Body worn camera for ambulance group" xr:uid="{55B1AD2E-2CE4-4503-A4D0-54237FDF76DE}"/>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37EB3-2831-464A-B5B1-FCDA3A26D2E6}">
  <dimension ref="A1:C76"/>
  <sheetViews>
    <sheetView workbookViewId="0">
      <selection activeCell="C4" sqref="C4:C29"/>
    </sheetView>
  </sheetViews>
  <sheetFormatPr defaultRowHeight="14" x14ac:dyDescent="0.3"/>
  <cols>
    <col min="1" max="1" width="88.5" bestFit="1" customWidth="1"/>
    <col min="2" max="2" width="10.25" bestFit="1" customWidth="1"/>
    <col min="3" max="3" width="15.6640625" customWidth="1"/>
  </cols>
  <sheetData>
    <row r="1" spans="1:3" ht="14.5" x14ac:dyDescent="0.35">
      <c r="A1" s="10"/>
    </row>
    <row r="2" spans="1:3" ht="14.5" x14ac:dyDescent="0.35">
      <c r="A2" s="11" t="s">
        <v>112</v>
      </c>
      <c r="B2" s="17" t="s">
        <v>122</v>
      </c>
      <c r="C2" t="s">
        <v>388</v>
      </c>
    </row>
    <row r="3" spans="1:3" ht="14.5" x14ac:dyDescent="0.35">
      <c r="A3" s="7" t="s">
        <v>113</v>
      </c>
      <c r="B3" s="18"/>
    </row>
    <row r="4" spans="1:3" ht="14.5" x14ac:dyDescent="0.35">
      <c r="A4" s="12" t="s">
        <v>114</v>
      </c>
      <c r="B4" s="19">
        <v>250000</v>
      </c>
    </row>
    <row r="5" spans="1:3" ht="14.5" x14ac:dyDescent="0.35">
      <c r="A5" s="12" t="s">
        <v>115</v>
      </c>
      <c r="B5" s="19">
        <v>600</v>
      </c>
    </row>
    <row r="6" spans="1:3" ht="14.5" x14ac:dyDescent="0.35">
      <c r="A6" s="12" t="s">
        <v>116</v>
      </c>
      <c r="B6" s="19">
        <v>150</v>
      </c>
    </row>
    <row r="7" spans="1:3" ht="14.5" x14ac:dyDescent="0.35">
      <c r="A7" s="13" t="s">
        <v>29</v>
      </c>
      <c r="B7" s="20">
        <v>500</v>
      </c>
    </row>
    <row r="8" spans="1:3" ht="14.5" x14ac:dyDescent="0.35">
      <c r="A8" s="14" t="s">
        <v>30</v>
      </c>
      <c r="B8" s="20">
        <v>200</v>
      </c>
    </row>
    <row r="9" spans="1:3" ht="14.5" x14ac:dyDescent="0.35">
      <c r="A9" s="14" t="s">
        <v>31</v>
      </c>
      <c r="B9" s="20">
        <v>200</v>
      </c>
    </row>
    <row r="10" spans="1:3" ht="14.5" x14ac:dyDescent="0.35">
      <c r="A10" s="12" t="s">
        <v>32</v>
      </c>
      <c r="B10" s="20">
        <v>400</v>
      </c>
    </row>
    <row r="11" spans="1:3" ht="14.5" x14ac:dyDescent="0.35">
      <c r="A11" s="12" t="s">
        <v>33</v>
      </c>
      <c r="B11" s="20">
        <v>100</v>
      </c>
    </row>
    <row r="12" spans="1:3" ht="14.5" x14ac:dyDescent="0.35">
      <c r="A12" s="12" t="s">
        <v>34</v>
      </c>
      <c r="B12" s="20">
        <v>200</v>
      </c>
    </row>
    <row r="13" spans="1:3" ht="14.5" x14ac:dyDescent="0.35">
      <c r="A13" s="12" t="s">
        <v>35</v>
      </c>
      <c r="B13" s="20">
        <v>700</v>
      </c>
    </row>
    <row r="14" spans="1:3" ht="14.5" x14ac:dyDescent="0.35">
      <c r="A14" s="14" t="s">
        <v>36</v>
      </c>
      <c r="B14" s="20">
        <v>1060</v>
      </c>
    </row>
    <row r="15" spans="1:3" ht="14.5" x14ac:dyDescent="0.35">
      <c r="A15" s="14" t="s">
        <v>37</v>
      </c>
      <c r="B15" s="20">
        <v>130</v>
      </c>
    </row>
    <row r="16" spans="1:3" ht="14.5" x14ac:dyDescent="0.35">
      <c r="A16" s="14" t="s">
        <v>38</v>
      </c>
      <c r="B16" s="20">
        <v>130</v>
      </c>
    </row>
    <row r="17" spans="1:3" ht="14.5" x14ac:dyDescent="0.35">
      <c r="A17" s="14" t="s">
        <v>39</v>
      </c>
      <c r="B17" s="20">
        <v>70</v>
      </c>
    </row>
    <row r="18" spans="1:3" ht="14.5" x14ac:dyDescent="0.35">
      <c r="A18" s="14" t="s">
        <v>40</v>
      </c>
      <c r="B18" s="20">
        <v>140</v>
      </c>
    </row>
    <row r="19" spans="1:3" ht="14.5" x14ac:dyDescent="0.35">
      <c r="A19" s="14" t="s">
        <v>41</v>
      </c>
      <c r="B19" s="20">
        <v>180</v>
      </c>
    </row>
    <row r="20" spans="1:3" ht="14.5" x14ac:dyDescent="0.35">
      <c r="A20" s="14" t="s">
        <v>42</v>
      </c>
      <c r="B20" s="20">
        <v>180</v>
      </c>
    </row>
    <row r="21" spans="1:3" ht="14.5" x14ac:dyDescent="0.35">
      <c r="A21" s="14" t="s">
        <v>43</v>
      </c>
      <c r="B21" s="20">
        <v>70</v>
      </c>
    </row>
    <row r="22" spans="1:3" ht="14.5" x14ac:dyDescent="0.35">
      <c r="A22" s="14" t="s">
        <v>44</v>
      </c>
      <c r="B22" s="20">
        <v>430</v>
      </c>
    </row>
    <row r="23" spans="1:3" ht="14.5" x14ac:dyDescent="0.35">
      <c r="A23" s="14" t="s">
        <v>45</v>
      </c>
      <c r="B23" s="20">
        <v>1060</v>
      </c>
    </row>
    <row r="24" spans="1:3" ht="14.5" x14ac:dyDescent="0.35">
      <c r="A24" s="14" t="s">
        <v>46</v>
      </c>
      <c r="B24" s="20">
        <v>200</v>
      </c>
    </row>
    <row r="25" spans="1:3" ht="14.5" x14ac:dyDescent="0.35">
      <c r="A25" s="14" t="s">
        <v>47</v>
      </c>
      <c r="B25" s="20">
        <v>270</v>
      </c>
    </row>
    <row r="26" spans="1:3" ht="14.5" x14ac:dyDescent="0.35">
      <c r="A26" s="14" t="s">
        <v>48</v>
      </c>
      <c r="B26" s="20">
        <v>1</v>
      </c>
    </row>
    <row r="27" spans="1:3" ht="14.5" x14ac:dyDescent="0.35">
      <c r="A27" s="15" t="s">
        <v>49</v>
      </c>
      <c r="B27" s="20">
        <v>1000</v>
      </c>
    </row>
    <row r="28" spans="1:3" ht="14.5" x14ac:dyDescent="0.35">
      <c r="A28" s="15" t="s">
        <v>50</v>
      </c>
      <c r="B28" s="20">
        <v>350</v>
      </c>
    </row>
    <row r="29" spans="1:3" ht="14.5" x14ac:dyDescent="0.35">
      <c r="A29" s="12" t="s">
        <v>51</v>
      </c>
      <c r="B29" s="20">
        <v>1000</v>
      </c>
    </row>
    <row r="30" spans="1:3" ht="14.5" x14ac:dyDescent="0.35">
      <c r="A30" s="12" t="s">
        <v>52</v>
      </c>
      <c r="B30" s="20">
        <v>50</v>
      </c>
    </row>
    <row r="31" spans="1:3" ht="14.5" x14ac:dyDescent="0.35">
      <c r="A31" s="12" t="s">
        <v>53</v>
      </c>
      <c r="B31" s="20">
        <v>550</v>
      </c>
    </row>
    <row r="32" spans="1:3" ht="14.5" x14ac:dyDescent="0.35">
      <c r="A32" s="15" t="s">
        <v>54</v>
      </c>
      <c r="B32" s="20">
        <v>204</v>
      </c>
      <c r="C32" t="s">
        <v>379</v>
      </c>
    </row>
    <row r="33" spans="1:3" ht="14.5" x14ac:dyDescent="0.35">
      <c r="A33" s="15" t="s">
        <v>55</v>
      </c>
      <c r="B33" s="20">
        <v>32</v>
      </c>
      <c r="C33" t="s">
        <v>379</v>
      </c>
    </row>
    <row r="34" spans="1:3" ht="14.5" x14ac:dyDescent="0.35">
      <c r="A34" s="15" t="s">
        <v>56</v>
      </c>
      <c r="B34" s="20">
        <v>32</v>
      </c>
      <c r="C34" t="s">
        <v>379</v>
      </c>
    </row>
    <row r="35" spans="1:3" ht="14.5" x14ac:dyDescent="0.35">
      <c r="A35" s="15" t="s">
        <v>57</v>
      </c>
      <c r="B35" s="20">
        <v>8</v>
      </c>
      <c r="C35" t="s">
        <v>379</v>
      </c>
    </row>
    <row r="36" spans="1:3" ht="14.5" x14ac:dyDescent="0.35">
      <c r="A36" s="15" t="s">
        <v>58</v>
      </c>
      <c r="B36" s="20">
        <v>32</v>
      </c>
      <c r="C36" t="s">
        <v>379</v>
      </c>
    </row>
    <row r="37" spans="1:3" ht="14.5" x14ac:dyDescent="0.35">
      <c r="A37" s="15" t="s">
        <v>59</v>
      </c>
      <c r="B37" s="20">
        <v>20</v>
      </c>
      <c r="C37" t="s">
        <v>379</v>
      </c>
    </row>
    <row r="38" spans="1:3" ht="14.5" x14ac:dyDescent="0.35">
      <c r="A38" s="15" t="s">
        <v>60</v>
      </c>
      <c r="B38" s="20">
        <v>16</v>
      </c>
      <c r="C38" t="s">
        <v>379</v>
      </c>
    </row>
    <row r="39" spans="1:3" ht="14.5" x14ac:dyDescent="0.35">
      <c r="A39" s="15" t="s">
        <v>61</v>
      </c>
      <c r="B39" s="20">
        <v>12</v>
      </c>
      <c r="C39" t="s">
        <v>379</v>
      </c>
    </row>
    <row r="40" spans="1:3" ht="14.5" x14ac:dyDescent="0.35">
      <c r="A40" s="15" t="s">
        <v>62</v>
      </c>
      <c r="B40" s="20">
        <v>8</v>
      </c>
      <c r="C40" t="s">
        <v>379</v>
      </c>
    </row>
    <row r="41" spans="1:3" ht="14.5" x14ac:dyDescent="0.35">
      <c r="A41" s="15" t="s">
        <v>63</v>
      </c>
      <c r="B41" s="20">
        <v>2</v>
      </c>
      <c r="C41" t="s">
        <v>379</v>
      </c>
    </row>
    <row r="42" spans="1:3" ht="14.5" x14ac:dyDescent="0.35">
      <c r="A42" s="15" t="s">
        <v>64</v>
      </c>
      <c r="B42" s="20">
        <v>2</v>
      </c>
      <c r="C42" t="s">
        <v>379</v>
      </c>
    </row>
    <row r="43" spans="1:3" ht="14.5" x14ac:dyDescent="0.35">
      <c r="A43" s="15" t="s">
        <v>65</v>
      </c>
      <c r="B43" s="20">
        <v>3</v>
      </c>
      <c r="C43" t="s">
        <v>379</v>
      </c>
    </row>
    <row r="44" spans="1:3" ht="14.5" x14ac:dyDescent="0.35">
      <c r="A44" s="15" t="s">
        <v>66</v>
      </c>
      <c r="B44" s="20">
        <v>3</v>
      </c>
      <c r="C44" t="s">
        <v>379</v>
      </c>
    </row>
    <row r="45" spans="1:3" ht="14.5" x14ac:dyDescent="0.35">
      <c r="A45" s="15" t="s">
        <v>67</v>
      </c>
      <c r="B45" s="20">
        <v>2</v>
      </c>
      <c r="C45" t="s">
        <v>379</v>
      </c>
    </row>
    <row r="46" spans="1:3" ht="14.5" x14ac:dyDescent="0.35">
      <c r="A46" s="15" t="s">
        <v>68</v>
      </c>
      <c r="B46" s="20">
        <v>4</v>
      </c>
      <c r="C46" t="s">
        <v>379</v>
      </c>
    </row>
    <row r="47" spans="1:3" ht="14.5" x14ac:dyDescent="0.35">
      <c r="A47" s="15" t="s">
        <v>69</v>
      </c>
      <c r="B47" s="20">
        <v>6</v>
      </c>
      <c r="C47" t="s">
        <v>379</v>
      </c>
    </row>
    <row r="48" spans="1:3" ht="14.5" x14ac:dyDescent="0.35">
      <c r="A48" s="15" t="s">
        <v>70</v>
      </c>
      <c r="B48" s="20">
        <v>6</v>
      </c>
      <c r="C48" t="s">
        <v>379</v>
      </c>
    </row>
    <row r="49" spans="1:3" ht="14.5" x14ac:dyDescent="0.35">
      <c r="A49" s="15" t="s">
        <v>71</v>
      </c>
      <c r="B49" s="20">
        <v>4</v>
      </c>
      <c r="C49" t="s">
        <v>379</v>
      </c>
    </row>
    <row r="50" spans="1:3" ht="14.5" x14ac:dyDescent="0.35">
      <c r="A50" s="15" t="s">
        <v>72</v>
      </c>
      <c r="B50" s="20">
        <v>50000</v>
      </c>
    </row>
    <row r="51" spans="1:3" ht="14.5" x14ac:dyDescent="0.35">
      <c r="A51" s="15" t="s">
        <v>73</v>
      </c>
      <c r="B51" s="20">
        <v>105</v>
      </c>
    </row>
    <row r="52" spans="1:3" ht="14.5" x14ac:dyDescent="0.35">
      <c r="A52" s="15" t="s">
        <v>74</v>
      </c>
      <c r="B52" s="20">
        <v>1000</v>
      </c>
      <c r="C52" t="s">
        <v>380</v>
      </c>
    </row>
    <row r="53" spans="1:3" ht="14.5" x14ac:dyDescent="0.35">
      <c r="A53" s="15" t="s">
        <v>75</v>
      </c>
      <c r="B53" s="20">
        <v>200</v>
      </c>
      <c r="C53" t="s">
        <v>380</v>
      </c>
    </row>
    <row r="54" spans="1:3" ht="14.5" x14ac:dyDescent="0.35">
      <c r="A54" s="15" t="s">
        <v>76</v>
      </c>
      <c r="B54" s="20">
        <v>1300</v>
      </c>
      <c r="C54" t="s">
        <v>380</v>
      </c>
    </row>
    <row r="55" spans="1:3" ht="14.5" x14ac:dyDescent="0.35">
      <c r="A55" s="15" t="s">
        <v>77</v>
      </c>
      <c r="B55" s="20">
        <v>300</v>
      </c>
      <c r="C55" t="s">
        <v>380</v>
      </c>
    </row>
    <row r="56" spans="1:3" ht="14.5" x14ac:dyDescent="0.35">
      <c r="A56" s="15" t="s">
        <v>78</v>
      </c>
      <c r="B56" s="20">
        <v>1000</v>
      </c>
      <c r="C56" t="s">
        <v>380</v>
      </c>
    </row>
    <row r="57" spans="1:3" ht="14.5" x14ac:dyDescent="0.35">
      <c r="A57" s="15" t="s">
        <v>79</v>
      </c>
      <c r="B57" s="20">
        <v>1000</v>
      </c>
      <c r="C57" t="s">
        <v>380</v>
      </c>
    </row>
    <row r="58" spans="1:3" ht="14.5" x14ac:dyDescent="0.35">
      <c r="A58" s="15" t="s">
        <v>80</v>
      </c>
      <c r="B58" s="20">
        <v>2000</v>
      </c>
      <c r="C58" t="s">
        <v>380</v>
      </c>
    </row>
    <row r="59" spans="1:3" ht="14.5" x14ac:dyDescent="0.35">
      <c r="A59" s="15" t="s">
        <v>81</v>
      </c>
      <c r="B59" s="20">
        <v>800</v>
      </c>
      <c r="C59" t="s">
        <v>380</v>
      </c>
    </row>
    <row r="60" spans="1:3" ht="14.5" x14ac:dyDescent="0.35">
      <c r="A60" s="15" t="s">
        <v>82</v>
      </c>
      <c r="B60" s="20">
        <v>100</v>
      </c>
      <c r="C60" t="s">
        <v>380</v>
      </c>
    </row>
    <row r="61" spans="1:3" ht="14.5" x14ac:dyDescent="0.35">
      <c r="A61" s="15" t="s">
        <v>83</v>
      </c>
      <c r="B61" s="20">
        <v>2000</v>
      </c>
      <c r="C61" t="s">
        <v>380</v>
      </c>
    </row>
    <row r="62" spans="1:3" ht="14.5" x14ac:dyDescent="0.35">
      <c r="A62" s="40" t="s">
        <v>84</v>
      </c>
      <c r="B62" s="20">
        <v>100000</v>
      </c>
      <c r="C62" t="s">
        <v>381</v>
      </c>
    </row>
    <row r="63" spans="1:3" ht="14.5" x14ac:dyDescent="0.35">
      <c r="A63" s="12" t="s">
        <v>85</v>
      </c>
      <c r="B63" s="20">
        <v>500</v>
      </c>
    </row>
    <row r="64" spans="1:3" ht="14.5" x14ac:dyDescent="0.35">
      <c r="A64" s="12" t="s">
        <v>86</v>
      </c>
      <c r="B64" s="20">
        <v>50</v>
      </c>
    </row>
    <row r="65" spans="1:2" ht="14.5" x14ac:dyDescent="0.35">
      <c r="A65" s="16" t="s">
        <v>87</v>
      </c>
      <c r="B65" s="20">
        <v>100</v>
      </c>
    </row>
    <row r="66" spans="1:2" ht="14.5" x14ac:dyDescent="0.35">
      <c r="A66" s="12" t="s">
        <v>88</v>
      </c>
      <c r="B66" s="20">
        <v>700</v>
      </c>
    </row>
    <row r="67" spans="1:2" ht="14.5" x14ac:dyDescent="0.35">
      <c r="A67" s="12" t="s">
        <v>89</v>
      </c>
      <c r="B67" s="20">
        <v>100</v>
      </c>
    </row>
    <row r="68" spans="1:2" ht="14.5" x14ac:dyDescent="0.35">
      <c r="A68" s="12" t="s">
        <v>90</v>
      </c>
      <c r="B68" s="20">
        <v>100</v>
      </c>
    </row>
    <row r="69" spans="1:2" ht="14.5" x14ac:dyDescent="0.35">
      <c r="A69" s="16" t="s">
        <v>91</v>
      </c>
      <c r="B69" s="20">
        <v>700</v>
      </c>
    </row>
    <row r="70" spans="1:2" ht="14.5" x14ac:dyDescent="0.35">
      <c r="A70" s="12" t="s">
        <v>92</v>
      </c>
      <c r="B70" s="20">
        <v>700</v>
      </c>
    </row>
    <row r="71" spans="1:2" ht="14.5" x14ac:dyDescent="0.35">
      <c r="A71" s="12" t="s">
        <v>93</v>
      </c>
      <c r="B71" s="20">
        <v>350000</v>
      </c>
    </row>
    <row r="72" spans="1:2" ht="14.5" x14ac:dyDescent="0.35">
      <c r="A72" s="12" t="s">
        <v>94</v>
      </c>
      <c r="B72" s="20">
        <v>200</v>
      </c>
    </row>
    <row r="73" spans="1:2" ht="14.5" x14ac:dyDescent="0.35">
      <c r="A73" s="12" t="s">
        <v>95</v>
      </c>
      <c r="B73" s="20">
        <v>100000</v>
      </c>
    </row>
    <row r="74" spans="1:2" ht="14.5" x14ac:dyDescent="0.35">
      <c r="A74" s="16" t="s">
        <v>96</v>
      </c>
      <c r="B74" s="20">
        <v>350000</v>
      </c>
    </row>
    <row r="75" spans="1:2" ht="14.5" x14ac:dyDescent="0.35">
      <c r="A75" s="39" t="s">
        <v>24</v>
      </c>
      <c r="B75" s="26">
        <v>100000</v>
      </c>
    </row>
    <row r="76" spans="1:2" ht="14.5" x14ac:dyDescent="0.35">
      <c r="A76" s="5" t="s">
        <v>25</v>
      </c>
      <c r="B76" s="26">
        <v>100000</v>
      </c>
    </row>
  </sheetData>
  <hyperlinks>
    <hyperlink ref="A75" location="Specs!A2" display="nCov-2019 Rapid  detection kit (IgM/IgG)" xr:uid="{E58E8DB6-DC3B-443D-9504-2CCBC81E508A}"/>
    <hyperlink ref="A62" location="Specs!A4" display="Xpert® Xpress SARS-CoV-2 test" xr:uid="{4E0AFA63-82FE-4C81-87DB-00264C5BCC1E}"/>
  </hyperlink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7203C-13F1-4D0F-B38D-8CD86BBA50A1}">
  <dimension ref="A1:D34"/>
  <sheetViews>
    <sheetView workbookViewId="0">
      <selection activeCell="H11" sqref="H11"/>
    </sheetView>
  </sheetViews>
  <sheetFormatPr defaultRowHeight="14" x14ac:dyDescent="0.3"/>
  <cols>
    <col min="1" max="1" width="58.25" bestFit="1" customWidth="1"/>
    <col min="2" max="2" width="12.4140625" style="28" bestFit="1" customWidth="1"/>
    <col min="3" max="3" width="10.9140625" style="28" bestFit="1" customWidth="1"/>
    <col min="4" max="4" width="12.4140625" style="28" bestFit="1" customWidth="1"/>
    <col min="6" max="6" width="12.4140625" bestFit="1" customWidth="1"/>
  </cols>
  <sheetData>
    <row r="1" spans="1:4" x14ac:dyDescent="0.3">
      <c r="A1" t="s">
        <v>4</v>
      </c>
      <c r="B1" s="27" t="s">
        <v>243</v>
      </c>
      <c r="C1" s="27" t="s">
        <v>122</v>
      </c>
      <c r="D1" s="27" t="s">
        <v>242</v>
      </c>
    </row>
    <row r="2" spans="1:4" x14ac:dyDescent="0.3">
      <c r="A2" t="s">
        <v>5</v>
      </c>
      <c r="B2" s="28">
        <f>C3+D3</f>
        <v>54000</v>
      </c>
    </row>
    <row r="3" spans="1:4" x14ac:dyDescent="0.3">
      <c r="A3" t="s">
        <v>6</v>
      </c>
      <c r="C3" s="28">
        <v>4000</v>
      </c>
      <c r="D3" s="28">
        <v>50000</v>
      </c>
    </row>
    <row r="4" spans="1:4" x14ac:dyDescent="0.3">
      <c r="A4" t="s">
        <v>7</v>
      </c>
      <c r="B4" s="28">
        <f>SUM(C5:C8,D5:D8)</f>
        <v>2040000</v>
      </c>
    </row>
    <row r="5" spans="1:4" x14ac:dyDescent="0.3">
      <c r="A5" t="s">
        <v>97</v>
      </c>
      <c r="C5" s="28">
        <v>16000</v>
      </c>
      <c r="D5" s="28">
        <v>2000000</v>
      </c>
    </row>
    <row r="6" spans="1:4" x14ac:dyDescent="0.3">
      <c r="A6" t="s">
        <v>98</v>
      </c>
      <c r="C6" s="28">
        <v>16000</v>
      </c>
      <c r="D6" s="28">
        <v>0</v>
      </c>
    </row>
    <row r="7" spans="1:4" x14ac:dyDescent="0.3">
      <c r="A7" t="s">
        <v>99</v>
      </c>
      <c r="C7" s="28">
        <v>7000</v>
      </c>
      <c r="D7" s="28">
        <v>0</v>
      </c>
    </row>
    <row r="8" spans="1:4" x14ac:dyDescent="0.3">
      <c r="A8" t="s">
        <v>100</v>
      </c>
      <c r="C8" s="28">
        <v>1000</v>
      </c>
      <c r="D8" s="28">
        <v>0</v>
      </c>
    </row>
    <row r="9" spans="1:4" x14ac:dyDescent="0.3">
      <c r="A9" t="s">
        <v>8</v>
      </c>
      <c r="B9" s="28">
        <f>SUM(C10:C13,D10:D13)</f>
        <v>1200000</v>
      </c>
    </row>
    <row r="10" spans="1:4" x14ac:dyDescent="0.3">
      <c r="A10" t="s">
        <v>9</v>
      </c>
      <c r="C10" s="28">
        <v>39000</v>
      </c>
      <c r="D10" s="28">
        <v>1000000</v>
      </c>
    </row>
    <row r="11" spans="1:4" x14ac:dyDescent="0.3">
      <c r="A11" t="s">
        <v>10</v>
      </c>
      <c r="C11" s="28">
        <v>80000</v>
      </c>
      <c r="D11" s="28">
        <v>0</v>
      </c>
    </row>
    <row r="12" spans="1:4" x14ac:dyDescent="0.3">
      <c r="A12" t="s">
        <v>11</v>
      </c>
      <c r="C12" s="28">
        <v>80000</v>
      </c>
      <c r="D12" s="28">
        <v>0</v>
      </c>
    </row>
    <row r="13" spans="1:4" x14ac:dyDescent="0.3">
      <c r="A13" t="s">
        <v>12</v>
      </c>
      <c r="C13" s="28">
        <v>1000</v>
      </c>
      <c r="D13" s="28">
        <v>0</v>
      </c>
    </row>
    <row r="14" spans="1:4" x14ac:dyDescent="0.3">
      <c r="A14" t="s">
        <v>13</v>
      </c>
      <c r="B14" s="28">
        <f>SUM(C15:C20,D15:D20)</f>
        <v>3390315</v>
      </c>
    </row>
    <row r="15" spans="1:4" x14ac:dyDescent="0.3">
      <c r="A15" t="s">
        <v>14</v>
      </c>
      <c r="C15" s="28">
        <v>15000</v>
      </c>
      <c r="D15" s="28">
        <v>3000000</v>
      </c>
    </row>
    <row r="16" spans="1:4" x14ac:dyDescent="0.3">
      <c r="A16" t="s">
        <v>15</v>
      </c>
      <c r="C16" s="28">
        <v>15000</v>
      </c>
      <c r="D16" s="28">
        <v>0</v>
      </c>
    </row>
    <row r="17" spans="1:4" x14ac:dyDescent="0.3">
      <c r="A17" t="s">
        <v>16</v>
      </c>
      <c r="C17" s="28">
        <v>10000</v>
      </c>
      <c r="D17" s="28">
        <v>0</v>
      </c>
    </row>
    <row r="18" spans="1:4" x14ac:dyDescent="0.3">
      <c r="A18" t="s">
        <v>17</v>
      </c>
      <c r="C18" s="28">
        <v>50000</v>
      </c>
      <c r="D18" s="28">
        <v>300000</v>
      </c>
    </row>
    <row r="19" spans="1:4" x14ac:dyDescent="0.3">
      <c r="A19" t="s">
        <v>101</v>
      </c>
      <c r="C19" s="28">
        <v>300</v>
      </c>
      <c r="D19" s="28">
        <v>0</v>
      </c>
    </row>
    <row r="20" spans="1:4" x14ac:dyDescent="0.3">
      <c r="A20" t="s">
        <v>18</v>
      </c>
      <c r="C20" s="28">
        <v>10</v>
      </c>
      <c r="D20" s="28">
        <v>5</v>
      </c>
    </row>
    <row r="21" spans="1:4" x14ac:dyDescent="0.3">
      <c r="A21" t="s">
        <v>102</v>
      </c>
      <c r="B21" s="28">
        <f>SUM(C22:C25,D22:D25)</f>
        <v>126000</v>
      </c>
      <c r="D21" s="28">
        <v>0</v>
      </c>
    </row>
    <row r="22" spans="1:4" x14ac:dyDescent="0.3">
      <c r="A22" t="s">
        <v>103</v>
      </c>
      <c r="C22" s="28">
        <v>1000</v>
      </c>
      <c r="D22" s="28">
        <v>100000</v>
      </c>
    </row>
    <row r="23" spans="1:4" x14ac:dyDescent="0.3">
      <c r="A23" t="s">
        <v>104</v>
      </c>
      <c r="C23" s="28">
        <v>5000</v>
      </c>
      <c r="D23" s="28">
        <v>0</v>
      </c>
    </row>
    <row r="24" spans="1:4" x14ac:dyDescent="0.3">
      <c r="A24" t="s">
        <v>105</v>
      </c>
      <c r="C24" s="28">
        <v>5000</v>
      </c>
      <c r="D24" s="28">
        <v>10000</v>
      </c>
    </row>
    <row r="25" spans="1:4" x14ac:dyDescent="0.3">
      <c r="A25" t="s">
        <v>106</v>
      </c>
      <c r="C25" s="28">
        <v>5000</v>
      </c>
      <c r="D25" s="28">
        <v>0</v>
      </c>
    </row>
    <row r="26" spans="1:4" x14ac:dyDescent="0.3">
      <c r="A26" t="s">
        <v>107</v>
      </c>
      <c r="B26" s="28">
        <f>SUM(C27:C34,D27:D34)</f>
        <v>160920</v>
      </c>
      <c r="D26" s="28">
        <v>0</v>
      </c>
    </row>
    <row r="27" spans="1:4" x14ac:dyDescent="0.3">
      <c r="A27" t="s">
        <v>108</v>
      </c>
      <c r="C27" s="28">
        <v>50</v>
      </c>
      <c r="D27" s="28">
        <v>0</v>
      </c>
    </row>
    <row r="28" spans="1:4" x14ac:dyDescent="0.3">
      <c r="A28" t="s">
        <v>109</v>
      </c>
      <c r="C28" s="28">
        <v>200</v>
      </c>
      <c r="D28" s="28">
        <v>0</v>
      </c>
    </row>
    <row r="29" spans="1:4" x14ac:dyDescent="0.3">
      <c r="A29" t="s">
        <v>110</v>
      </c>
      <c r="C29" s="28">
        <v>20</v>
      </c>
      <c r="D29" s="28">
        <v>500</v>
      </c>
    </row>
    <row r="30" spans="1:4" x14ac:dyDescent="0.3">
      <c r="A30" t="s">
        <v>117</v>
      </c>
      <c r="C30" s="28">
        <v>40000</v>
      </c>
    </row>
    <row r="31" spans="1:4" x14ac:dyDescent="0.3">
      <c r="A31" t="s">
        <v>118</v>
      </c>
      <c r="C31" s="28">
        <v>80000</v>
      </c>
    </row>
    <row r="32" spans="1:4" x14ac:dyDescent="0.3">
      <c r="A32" t="s">
        <v>119</v>
      </c>
      <c r="C32" s="28">
        <v>40000</v>
      </c>
    </row>
    <row r="33" spans="1:3" x14ac:dyDescent="0.3">
      <c r="A33" t="s">
        <v>120</v>
      </c>
      <c r="C33" s="28">
        <v>100</v>
      </c>
    </row>
    <row r="34" spans="1:3" x14ac:dyDescent="0.3">
      <c r="A34" t="s">
        <v>121</v>
      </c>
      <c r="C34" s="28">
        <v>50</v>
      </c>
    </row>
  </sheetData>
  <phoneticPr fontId="22" type="noConversion"/>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5DBAA-B03A-41EC-97C7-25628D7FCA90}">
  <dimension ref="A1:B23"/>
  <sheetViews>
    <sheetView topLeftCell="A3" workbookViewId="0">
      <selection activeCell="A4" sqref="A4"/>
    </sheetView>
  </sheetViews>
  <sheetFormatPr defaultRowHeight="14" x14ac:dyDescent="0.3"/>
  <cols>
    <col min="1" max="1" width="34.9140625" bestFit="1" customWidth="1"/>
    <col min="2" max="2" width="65.33203125" customWidth="1"/>
  </cols>
  <sheetData>
    <row r="1" spans="1:2" ht="14.5" x14ac:dyDescent="0.35">
      <c r="A1" s="7" t="s">
        <v>22</v>
      </c>
      <c r="B1" s="8" t="s">
        <v>23</v>
      </c>
    </row>
    <row r="2" spans="1:2" ht="188.5" x14ac:dyDescent="0.3">
      <c r="A2" s="9" t="s">
        <v>24</v>
      </c>
      <c r="B2" s="6" t="s">
        <v>28</v>
      </c>
    </row>
    <row r="3" spans="1:2" ht="14.5" x14ac:dyDescent="0.35">
      <c r="A3" s="5" t="s">
        <v>25</v>
      </c>
      <c r="B3" s="3"/>
    </row>
    <row r="4" spans="1:2" ht="203" x14ac:dyDescent="0.3">
      <c r="A4" s="9" t="s">
        <v>27</v>
      </c>
      <c r="B4" s="4" t="s">
        <v>26</v>
      </c>
    </row>
    <row r="5" spans="1:2" ht="70" x14ac:dyDescent="0.3">
      <c r="A5" s="31" t="s">
        <v>244</v>
      </c>
      <c r="B5" s="32" t="s">
        <v>245</v>
      </c>
    </row>
    <row r="6" spans="1:2" ht="98" x14ac:dyDescent="0.3">
      <c r="A6" s="31" t="s">
        <v>224</v>
      </c>
      <c r="B6" s="32" t="s">
        <v>246</v>
      </c>
    </row>
    <row r="7" spans="1:2" ht="28" x14ac:dyDescent="0.3">
      <c r="A7" s="31" t="s">
        <v>225</v>
      </c>
      <c r="B7" s="33" t="s">
        <v>247</v>
      </c>
    </row>
    <row r="8" spans="1:2" ht="28" x14ac:dyDescent="0.3">
      <c r="A8" s="31" t="s">
        <v>226</v>
      </c>
      <c r="B8" s="34" t="s">
        <v>248</v>
      </c>
    </row>
    <row r="9" spans="1:2" ht="98" x14ac:dyDescent="0.3">
      <c r="A9" s="35" t="s">
        <v>249</v>
      </c>
      <c r="B9" s="36" t="s">
        <v>250</v>
      </c>
    </row>
    <row r="10" spans="1:2" ht="182" x14ac:dyDescent="0.3">
      <c r="A10" s="36" t="s">
        <v>251</v>
      </c>
      <c r="B10" s="37" t="s">
        <v>252</v>
      </c>
    </row>
    <row r="11" spans="1:2" ht="84" x14ac:dyDescent="0.3">
      <c r="A11" s="36" t="s">
        <v>253</v>
      </c>
      <c r="B11" s="32" t="s">
        <v>254</v>
      </c>
    </row>
    <row r="12" spans="1:2" ht="70" x14ac:dyDescent="0.3">
      <c r="A12" s="35" t="s">
        <v>244</v>
      </c>
      <c r="B12" s="32" t="s">
        <v>245</v>
      </c>
    </row>
    <row r="13" spans="1:2" ht="70" x14ac:dyDescent="0.3">
      <c r="A13" s="35" t="s">
        <v>223</v>
      </c>
      <c r="B13" s="36" t="s">
        <v>255</v>
      </c>
    </row>
    <row r="14" spans="1:2" ht="98" x14ac:dyDescent="0.3">
      <c r="A14" s="35" t="s">
        <v>224</v>
      </c>
      <c r="B14" s="32" t="s">
        <v>246</v>
      </c>
    </row>
    <row r="15" spans="1:2" ht="28" x14ac:dyDescent="0.3">
      <c r="A15" s="35" t="s">
        <v>225</v>
      </c>
      <c r="B15" s="38" t="s">
        <v>247</v>
      </c>
    </row>
    <row r="16" spans="1:2" ht="28" x14ac:dyDescent="0.3">
      <c r="A16" s="35" t="s">
        <v>226</v>
      </c>
      <c r="B16" s="37" t="s">
        <v>248</v>
      </c>
    </row>
    <row r="17" spans="1:2" ht="56" x14ac:dyDescent="0.3">
      <c r="A17" s="35" t="s">
        <v>230</v>
      </c>
      <c r="B17" s="37" t="s">
        <v>256</v>
      </c>
    </row>
    <row r="18" spans="1:2" ht="56" x14ac:dyDescent="0.3">
      <c r="A18" s="35" t="s">
        <v>231</v>
      </c>
      <c r="B18" s="36" t="s">
        <v>257</v>
      </c>
    </row>
    <row r="19" spans="1:2" ht="42" x14ac:dyDescent="0.3">
      <c r="A19" s="35" t="s">
        <v>233</v>
      </c>
      <c r="B19" s="37" t="s">
        <v>258</v>
      </c>
    </row>
    <row r="20" spans="1:2" ht="28" x14ac:dyDescent="0.3">
      <c r="A20" s="35" t="s">
        <v>234</v>
      </c>
      <c r="B20" s="37" t="s">
        <v>259</v>
      </c>
    </row>
    <row r="21" spans="1:2" ht="28" x14ac:dyDescent="0.3">
      <c r="A21" s="35" t="s">
        <v>235</v>
      </c>
      <c r="B21" s="36" t="s">
        <v>260</v>
      </c>
    </row>
    <row r="22" spans="1:2" ht="42" x14ac:dyDescent="0.3">
      <c r="A22" s="35" t="s">
        <v>236</v>
      </c>
      <c r="B22" s="37" t="s">
        <v>261</v>
      </c>
    </row>
    <row r="23" spans="1:2" ht="42" x14ac:dyDescent="0.3">
      <c r="A23" s="43" t="s">
        <v>237</v>
      </c>
      <c r="B23" s="44" t="s">
        <v>262</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7AA15-8CA0-44D1-9FF6-9D81DCE4072E}">
  <dimension ref="B2:E141"/>
  <sheetViews>
    <sheetView workbookViewId="0">
      <selection activeCell="C8" sqref="C8"/>
    </sheetView>
  </sheetViews>
  <sheetFormatPr defaultRowHeight="14" x14ac:dyDescent="0.3"/>
  <cols>
    <col min="1" max="1" width="8.6640625" style="48"/>
    <col min="2" max="2" width="8.6640625" style="47"/>
    <col min="3" max="3" width="55.1640625" style="48" customWidth="1"/>
    <col min="4" max="4" width="52" style="47" bestFit="1" customWidth="1"/>
    <col min="5" max="5" width="22.75" style="48" customWidth="1"/>
    <col min="6" max="16384" width="8.6640625" style="48"/>
  </cols>
  <sheetData>
    <row r="2" spans="2:4" ht="14.5" thickBot="1" x14ac:dyDescent="0.35"/>
    <row r="3" spans="2:4" x14ac:dyDescent="0.3">
      <c r="B3" s="49" t="s">
        <v>265</v>
      </c>
      <c r="C3" s="50" t="s">
        <v>266</v>
      </c>
      <c r="D3" s="51" t="s">
        <v>267</v>
      </c>
    </row>
    <row r="4" spans="2:4" ht="56" x14ac:dyDescent="0.3">
      <c r="B4" s="52">
        <v>1</v>
      </c>
      <c r="C4" s="53" t="s">
        <v>268</v>
      </c>
      <c r="D4" s="54" t="s">
        <v>269</v>
      </c>
    </row>
    <row r="5" spans="2:4" x14ac:dyDescent="0.3">
      <c r="B5" s="52">
        <v>2</v>
      </c>
      <c r="C5" s="55" t="s">
        <v>270</v>
      </c>
      <c r="D5" s="56" t="s">
        <v>271</v>
      </c>
    </row>
    <row r="6" spans="2:4" x14ac:dyDescent="0.3">
      <c r="B6" s="52">
        <v>3</v>
      </c>
      <c r="C6" s="55" t="s">
        <v>272</v>
      </c>
      <c r="D6" s="56" t="s">
        <v>273</v>
      </c>
    </row>
    <row r="7" spans="2:4" x14ac:dyDescent="0.3">
      <c r="B7" s="52">
        <v>4</v>
      </c>
      <c r="C7" s="55" t="s">
        <v>274</v>
      </c>
      <c r="D7" s="56" t="s">
        <v>275</v>
      </c>
    </row>
    <row r="8" spans="2:4" ht="28" x14ac:dyDescent="0.3">
      <c r="B8" s="52">
        <v>5</v>
      </c>
      <c r="C8" s="57" t="s">
        <v>276</v>
      </c>
      <c r="D8" s="58" t="s">
        <v>277</v>
      </c>
    </row>
    <row r="9" spans="2:4" x14ac:dyDescent="0.3">
      <c r="B9" s="52">
        <v>6</v>
      </c>
      <c r="C9" s="59" t="s">
        <v>278</v>
      </c>
      <c r="D9" s="56" t="s">
        <v>277</v>
      </c>
    </row>
    <row r="10" spans="2:4" x14ac:dyDescent="0.3">
      <c r="B10" s="52">
        <v>7</v>
      </c>
      <c r="C10" s="60" t="s">
        <v>279</v>
      </c>
      <c r="D10" s="56" t="s">
        <v>277</v>
      </c>
    </row>
    <row r="11" spans="2:4" x14ac:dyDescent="0.3">
      <c r="B11" s="52">
        <v>8</v>
      </c>
      <c r="C11" s="60" t="s">
        <v>280</v>
      </c>
      <c r="D11" s="56" t="s">
        <v>281</v>
      </c>
    </row>
    <row r="12" spans="2:4" x14ac:dyDescent="0.3">
      <c r="B12" s="52">
        <v>9</v>
      </c>
      <c r="C12" s="60" t="s">
        <v>280</v>
      </c>
      <c r="D12" s="56" t="s">
        <v>282</v>
      </c>
    </row>
    <row r="13" spans="2:4" x14ac:dyDescent="0.3">
      <c r="B13" s="52">
        <v>10</v>
      </c>
      <c r="C13" s="60" t="s">
        <v>283</v>
      </c>
      <c r="D13" s="61" t="s">
        <v>284</v>
      </c>
    </row>
    <row r="14" spans="2:4" x14ac:dyDescent="0.3">
      <c r="B14" s="52">
        <v>11</v>
      </c>
      <c r="C14" s="62" t="s">
        <v>285</v>
      </c>
      <c r="D14" s="56" t="s">
        <v>286</v>
      </c>
    </row>
    <row r="15" spans="2:4" x14ac:dyDescent="0.3">
      <c r="B15" s="52">
        <v>12</v>
      </c>
      <c r="C15" s="62" t="s">
        <v>287</v>
      </c>
      <c r="D15" s="56" t="s">
        <v>288</v>
      </c>
    </row>
    <row r="16" spans="2:4" x14ac:dyDescent="0.3">
      <c r="B16" s="52">
        <v>13</v>
      </c>
      <c r="C16" s="62" t="s">
        <v>289</v>
      </c>
      <c r="D16" s="63" t="s">
        <v>290</v>
      </c>
    </row>
    <row r="17" spans="2:4" x14ac:dyDescent="0.3">
      <c r="B17" s="52">
        <v>14</v>
      </c>
      <c r="C17" s="62" t="s">
        <v>291</v>
      </c>
      <c r="D17" s="56" t="s">
        <v>292</v>
      </c>
    </row>
    <row r="18" spans="2:4" x14ac:dyDescent="0.3">
      <c r="B18" s="52">
        <v>15</v>
      </c>
      <c r="C18" s="62" t="s">
        <v>293</v>
      </c>
      <c r="D18" s="56" t="s">
        <v>277</v>
      </c>
    </row>
    <row r="19" spans="2:4" x14ac:dyDescent="0.3">
      <c r="B19" s="52">
        <v>16</v>
      </c>
      <c r="C19" s="64" t="s">
        <v>294</v>
      </c>
      <c r="D19" s="56" t="s">
        <v>295</v>
      </c>
    </row>
    <row r="20" spans="2:4" ht="28" x14ac:dyDescent="0.3">
      <c r="B20" s="52">
        <v>17</v>
      </c>
      <c r="C20" s="64" t="s">
        <v>296</v>
      </c>
      <c r="D20" s="54" t="s">
        <v>297</v>
      </c>
    </row>
    <row r="21" spans="2:4" x14ac:dyDescent="0.3">
      <c r="B21" s="52">
        <v>18</v>
      </c>
      <c r="C21" s="62" t="s">
        <v>298</v>
      </c>
      <c r="D21" s="63" t="s">
        <v>299</v>
      </c>
    </row>
    <row r="22" spans="2:4" s="66" customFormat="1" ht="28" x14ac:dyDescent="0.3">
      <c r="B22" s="52">
        <v>19</v>
      </c>
      <c r="C22" s="65" t="s">
        <v>300</v>
      </c>
      <c r="D22" s="63" t="s">
        <v>301</v>
      </c>
    </row>
    <row r="23" spans="2:4" x14ac:dyDescent="0.3">
      <c r="B23" s="52">
        <v>20</v>
      </c>
      <c r="C23" s="62" t="s">
        <v>302</v>
      </c>
      <c r="D23" s="63" t="s">
        <v>303</v>
      </c>
    </row>
    <row r="24" spans="2:4" x14ac:dyDescent="0.3">
      <c r="B24" s="52">
        <v>21</v>
      </c>
      <c r="C24" s="62" t="s">
        <v>304</v>
      </c>
      <c r="D24" s="63" t="s">
        <v>305</v>
      </c>
    </row>
    <row r="25" spans="2:4" x14ac:dyDescent="0.3">
      <c r="B25" s="52">
        <v>22</v>
      </c>
      <c r="C25" s="62" t="s">
        <v>306</v>
      </c>
      <c r="D25" s="63" t="s">
        <v>307</v>
      </c>
    </row>
    <row r="26" spans="2:4" x14ac:dyDescent="0.3">
      <c r="B26" s="52">
        <v>23</v>
      </c>
      <c r="C26" s="62" t="s">
        <v>308</v>
      </c>
      <c r="D26" s="63">
        <v>5</v>
      </c>
    </row>
    <row r="27" spans="2:4" x14ac:dyDescent="0.3">
      <c r="B27" s="52">
        <v>24</v>
      </c>
      <c r="C27" s="62" t="s">
        <v>309</v>
      </c>
      <c r="D27" s="63" t="s">
        <v>310</v>
      </c>
    </row>
    <row r="28" spans="2:4" x14ac:dyDescent="0.3">
      <c r="B28" s="52">
        <v>25</v>
      </c>
      <c r="C28" s="67" t="s">
        <v>311</v>
      </c>
      <c r="D28" s="63" t="s">
        <v>277</v>
      </c>
    </row>
    <row r="29" spans="2:4" ht="28" x14ac:dyDescent="0.3">
      <c r="B29" s="52">
        <v>26</v>
      </c>
      <c r="C29" s="68" t="s">
        <v>312</v>
      </c>
      <c r="D29" s="63" t="s">
        <v>277</v>
      </c>
    </row>
    <row r="30" spans="2:4" x14ac:dyDescent="0.3">
      <c r="B30" s="52">
        <v>27</v>
      </c>
      <c r="C30" s="69" t="s">
        <v>313</v>
      </c>
      <c r="D30" s="70" t="s">
        <v>314</v>
      </c>
    </row>
    <row r="31" spans="2:4" x14ac:dyDescent="0.3">
      <c r="B31" s="52">
        <v>28</v>
      </c>
      <c r="C31" s="69" t="s">
        <v>315</v>
      </c>
      <c r="D31" s="70" t="s">
        <v>277</v>
      </c>
    </row>
    <row r="32" spans="2:4" x14ac:dyDescent="0.3">
      <c r="B32" s="52">
        <v>29</v>
      </c>
      <c r="C32" s="71" t="s">
        <v>316</v>
      </c>
      <c r="D32" s="72"/>
    </row>
    <row r="33" spans="2:4" x14ac:dyDescent="0.3">
      <c r="B33" s="52">
        <v>30</v>
      </c>
      <c r="C33" s="57" t="s">
        <v>317</v>
      </c>
      <c r="D33" s="56" t="s">
        <v>277</v>
      </c>
    </row>
    <row r="34" spans="2:4" ht="28" x14ac:dyDescent="0.3">
      <c r="B34" s="52">
        <v>31</v>
      </c>
      <c r="C34" s="57" t="s">
        <v>318</v>
      </c>
      <c r="D34" s="56" t="s">
        <v>277</v>
      </c>
    </row>
    <row r="35" spans="2:4" ht="42" x14ac:dyDescent="0.3">
      <c r="B35" s="52">
        <v>32</v>
      </c>
      <c r="C35" s="57" t="s">
        <v>319</v>
      </c>
      <c r="D35" s="56" t="s">
        <v>277</v>
      </c>
    </row>
    <row r="36" spans="2:4" x14ac:dyDescent="0.3">
      <c r="B36" s="52">
        <v>33</v>
      </c>
      <c r="C36" s="73" t="s">
        <v>320</v>
      </c>
      <c r="D36" s="56" t="s">
        <v>277</v>
      </c>
    </row>
    <row r="37" spans="2:4" x14ac:dyDescent="0.3">
      <c r="B37" s="52">
        <v>34</v>
      </c>
      <c r="C37" s="60" t="s">
        <v>321</v>
      </c>
      <c r="D37" s="56" t="s">
        <v>277</v>
      </c>
    </row>
    <row r="38" spans="2:4" ht="28" x14ac:dyDescent="0.3">
      <c r="B38" s="52">
        <v>35</v>
      </c>
      <c r="C38" s="57" t="s">
        <v>322</v>
      </c>
      <c r="D38" s="56" t="s">
        <v>277</v>
      </c>
    </row>
    <row r="39" spans="2:4" ht="62.25" customHeight="1" x14ac:dyDescent="0.3">
      <c r="B39" s="52">
        <v>36</v>
      </c>
      <c r="C39" s="73" t="s">
        <v>323</v>
      </c>
      <c r="D39" s="56" t="s">
        <v>277</v>
      </c>
    </row>
    <row r="40" spans="2:4" x14ac:dyDescent="0.3">
      <c r="B40" s="52">
        <v>37</v>
      </c>
      <c r="C40" s="57" t="s">
        <v>324</v>
      </c>
      <c r="D40" s="56" t="s">
        <v>277</v>
      </c>
    </row>
    <row r="41" spans="2:4" ht="28" x14ac:dyDescent="0.3">
      <c r="B41" s="52">
        <v>38</v>
      </c>
      <c r="C41" s="74" t="s">
        <v>325</v>
      </c>
      <c r="D41" s="56" t="s">
        <v>277</v>
      </c>
    </row>
    <row r="42" spans="2:4" x14ac:dyDescent="0.3">
      <c r="B42" s="52">
        <v>39</v>
      </c>
      <c r="C42" s="75" t="s">
        <v>326</v>
      </c>
      <c r="D42" s="56" t="s">
        <v>327</v>
      </c>
    </row>
    <row r="43" spans="2:4" x14ac:dyDescent="0.3">
      <c r="B43" s="52">
        <v>40</v>
      </c>
      <c r="C43" s="76" t="s">
        <v>328</v>
      </c>
      <c r="D43" s="56">
        <v>3</v>
      </c>
    </row>
    <row r="44" spans="2:4" ht="42" x14ac:dyDescent="0.3">
      <c r="B44" s="52">
        <v>41</v>
      </c>
      <c r="C44" s="76" t="s">
        <v>329</v>
      </c>
      <c r="D44" s="56" t="s">
        <v>277</v>
      </c>
    </row>
    <row r="45" spans="2:4" ht="29.25" customHeight="1" x14ac:dyDescent="0.3">
      <c r="B45" s="52">
        <v>42</v>
      </c>
      <c r="C45" s="75" t="s">
        <v>330</v>
      </c>
      <c r="D45" s="54" t="s">
        <v>331</v>
      </c>
    </row>
    <row r="46" spans="2:4" ht="29.25" customHeight="1" x14ac:dyDescent="0.3">
      <c r="B46" s="52">
        <v>43</v>
      </c>
      <c r="C46" s="75" t="s">
        <v>332</v>
      </c>
      <c r="D46" s="54">
        <v>1</v>
      </c>
    </row>
    <row r="47" spans="2:4" ht="29.25" customHeight="1" x14ac:dyDescent="0.3">
      <c r="B47" s="52">
        <v>44</v>
      </c>
      <c r="C47" s="75" t="s">
        <v>333</v>
      </c>
      <c r="D47" s="56" t="s">
        <v>334</v>
      </c>
    </row>
    <row r="48" spans="2:4" x14ac:dyDescent="0.3">
      <c r="B48" s="52">
        <v>45</v>
      </c>
      <c r="C48" s="76" t="s">
        <v>335</v>
      </c>
      <c r="D48" s="56" t="s">
        <v>277</v>
      </c>
    </row>
    <row r="49" spans="2:4" ht="28" x14ac:dyDescent="0.3">
      <c r="B49" s="52">
        <v>46</v>
      </c>
      <c r="C49" s="77" t="s">
        <v>336</v>
      </c>
      <c r="D49" s="54">
        <v>1</v>
      </c>
    </row>
    <row r="50" spans="2:4" ht="42" x14ac:dyDescent="0.3">
      <c r="B50" s="52">
        <v>47</v>
      </c>
      <c r="C50" s="75" t="s">
        <v>337</v>
      </c>
      <c r="D50" s="63">
        <v>1</v>
      </c>
    </row>
    <row r="51" spans="2:4" ht="28" x14ac:dyDescent="0.3">
      <c r="B51" s="52">
        <v>48</v>
      </c>
      <c r="C51" s="78" t="s">
        <v>338</v>
      </c>
      <c r="D51" s="56">
        <v>1</v>
      </c>
    </row>
    <row r="52" spans="2:4" x14ac:dyDescent="0.3">
      <c r="B52" s="52">
        <v>49</v>
      </c>
      <c r="C52" s="78" t="s">
        <v>339</v>
      </c>
      <c r="D52" s="56">
        <v>1</v>
      </c>
    </row>
    <row r="53" spans="2:4" x14ac:dyDescent="0.3">
      <c r="B53" s="52">
        <v>50</v>
      </c>
      <c r="C53" s="79" t="s">
        <v>340</v>
      </c>
      <c r="D53" s="72"/>
    </row>
    <row r="54" spans="2:4" ht="126" x14ac:dyDescent="0.3">
      <c r="B54" s="52">
        <v>51</v>
      </c>
      <c r="C54" s="74" t="s">
        <v>341</v>
      </c>
      <c r="D54" s="56" t="s">
        <v>277</v>
      </c>
    </row>
    <row r="55" spans="2:4" ht="70" x14ac:dyDescent="0.3">
      <c r="B55" s="52">
        <v>52</v>
      </c>
      <c r="C55" s="80" t="s">
        <v>342</v>
      </c>
      <c r="D55" s="56" t="s">
        <v>277</v>
      </c>
    </row>
    <row r="56" spans="2:4" ht="42" x14ac:dyDescent="0.3">
      <c r="B56" s="52">
        <v>53</v>
      </c>
      <c r="C56" s="81" t="s">
        <v>343</v>
      </c>
      <c r="D56" s="56" t="s">
        <v>277</v>
      </c>
    </row>
    <row r="57" spans="2:4" x14ac:dyDescent="0.3">
      <c r="B57" s="52">
        <v>54</v>
      </c>
      <c r="C57" s="81" t="s">
        <v>344</v>
      </c>
      <c r="D57" s="56" t="s">
        <v>284</v>
      </c>
    </row>
    <row r="58" spans="2:4" ht="42" x14ac:dyDescent="0.3">
      <c r="B58" s="52">
        <v>55</v>
      </c>
      <c r="C58" s="81" t="s">
        <v>345</v>
      </c>
      <c r="D58" s="56">
        <v>1</v>
      </c>
    </row>
    <row r="59" spans="2:4" x14ac:dyDescent="0.3">
      <c r="B59" s="52">
        <v>56</v>
      </c>
      <c r="C59" s="62" t="s">
        <v>346</v>
      </c>
      <c r="D59" s="56" t="s">
        <v>277</v>
      </c>
    </row>
    <row r="60" spans="2:4" x14ac:dyDescent="0.3">
      <c r="B60" s="52">
        <v>57</v>
      </c>
      <c r="C60" s="82" t="s">
        <v>347</v>
      </c>
      <c r="D60" s="63">
        <v>1</v>
      </c>
    </row>
    <row r="61" spans="2:4" x14ac:dyDescent="0.3">
      <c r="B61" s="52">
        <v>58</v>
      </c>
      <c r="C61" s="82" t="s">
        <v>348</v>
      </c>
      <c r="D61" s="63" t="s">
        <v>277</v>
      </c>
    </row>
    <row r="62" spans="2:4" x14ac:dyDescent="0.3">
      <c r="B62" s="52">
        <v>59</v>
      </c>
      <c r="C62" s="82" t="s">
        <v>349</v>
      </c>
      <c r="D62" s="63"/>
    </row>
    <row r="63" spans="2:4" x14ac:dyDescent="0.3">
      <c r="B63" s="52">
        <v>60</v>
      </c>
      <c r="C63" s="82" t="s">
        <v>350</v>
      </c>
      <c r="D63" s="63" t="s">
        <v>277</v>
      </c>
    </row>
    <row r="64" spans="2:4" x14ac:dyDescent="0.3">
      <c r="B64" s="52">
        <v>61</v>
      </c>
      <c r="C64" s="64" t="s">
        <v>351</v>
      </c>
      <c r="D64" s="56" t="s">
        <v>352</v>
      </c>
    </row>
    <row r="65" spans="2:5" ht="28" x14ac:dyDescent="0.3">
      <c r="B65" s="52">
        <v>62</v>
      </c>
      <c r="C65" s="81" t="s">
        <v>353</v>
      </c>
      <c r="D65" s="56" t="s">
        <v>352</v>
      </c>
    </row>
    <row r="66" spans="2:5" ht="28" x14ac:dyDescent="0.3">
      <c r="B66" s="52">
        <v>63</v>
      </c>
      <c r="C66" s="74" t="s">
        <v>354</v>
      </c>
      <c r="D66" s="56">
        <v>1</v>
      </c>
    </row>
    <row r="67" spans="2:5" x14ac:dyDescent="0.3">
      <c r="B67" s="52">
        <v>64</v>
      </c>
      <c r="C67" s="83" t="s">
        <v>355</v>
      </c>
      <c r="D67" s="63" t="s">
        <v>277</v>
      </c>
    </row>
    <row r="68" spans="2:5" ht="42" x14ac:dyDescent="0.3">
      <c r="B68" s="52">
        <v>65</v>
      </c>
      <c r="C68" s="37" t="s">
        <v>356</v>
      </c>
      <c r="D68" s="63" t="s">
        <v>277</v>
      </c>
    </row>
    <row r="69" spans="2:5" x14ac:dyDescent="0.3">
      <c r="B69" s="52">
        <v>66</v>
      </c>
      <c r="C69" s="62" t="s">
        <v>357</v>
      </c>
      <c r="D69" s="63" t="s">
        <v>277</v>
      </c>
    </row>
    <row r="70" spans="2:5" ht="70" x14ac:dyDescent="0.3">
      <c r="B70" s="52">
        <v>67</v>
      </c>
      <c r="C70" s="82" t="s">
        <v>358</v>
      </c>
      <c r="D70" s="63">
        <v>1</v>
      </c>
    </row>
    <row r="71" spans="2:5" x14ac:dyDescent="0.3">
      <c r="B71" s="52">
        <v>68</v>
      </c>
      <c r="C71" s="83" t="s">
        <v>359</v>
      </c>
      <c r="D71" s="63" t="s">
        <v>277</v>
      </c>
    </row>
    <row r="72" spans="2:5" x14ac:dyDescent="0.3">
      <c r="B72" s="52">
        <v>69</v>
      </c>
      <c r="C72" s="84" t="s">
        <v>360</v>
      </c>
      <c r="D72" s="72"/>
    </row>
    <row r="73" spans="2:5" ht="140" x14ac:dyDescent="0.3">
      <c r="B73" s="52">
        <v>70</v>
      </c>
      <c r="C73" s="85" t="s">
        <v>361</v>
      </c>
      <c r="D73" s="56" t="s">
        <v>277</v>
      </c>
    </row>
    <row r="74" spans="2:5" x14ac:dyDescent="0.3">
      <c r="B74" s="52">
        <v>71</v>
      </c>
      <c r="C74" s="77" t="s">
        <v>362</v>
      </c>
      <c r="D74" s="63">
        <v>1</v>
      </c>
    </row>
    <row r="75" spans="2:5" ht="42" x14ac:dyDescent="0.3">
      <c r="B75" s="52">
        <v>72</v>
      </c>
      <c r="C75" s="76" t="s">
        <v>363</v>
      </c>
      <c r="D75" s="63">
        <v>1</v>
      </c>
    </row>
    <row r="76" spans="2:5" x14ac:dyDescent="0.3">
      <c r="B76" s="52">
        <v>73</v>
      </c>
      <c r="C76" s="76" t="s">
        <v>364</v>
      </c>
      <c r="D76" s="63">
        <v>1</v>
      </c>
    </row>
    <row r="77" spans="2:5" ht="42" x14ac:dyDescent="0.3">
      <c r="B77" s="52">
        <v>74</v>
      </c>
      <c r="C77" s="76" t="s">
        <v>365</v>
      </c>
      <c r="D77" s="63">
        <v>1</v>
      </c>
    </row>
    <row r="78" spans="2:5" ht="27.75" customHeight="1" x14ac:dyDescent="0.3">
      <c r="B78" s="52">
        <v>75</v>
      </c>
      <c r="C78" s="86" t="s">
        <v>366</v>
      </c>
      <c r="D78" s="87"/>
    </row>
    <row r="79" spans="2:5" ht="227.25" customHeight="1" x14ac:dyDescent="0.3">
      <c r="B79" s="52">
        <v>76</v>
      </c>
      <c r="C79" s="37" t="s">
        <v>252</v>
      </c>
      <c r="D79" s="88">
        <v>1</v>
      </c>
      <c r="E79" s="34"/>
    </row>
    <row r="80" spans="2:5" ht="112" x14ac:dyDescent="0.3">
      <c r="B80" s="52">
        <v>77</v>
      </c>
      <c r="C80" s="32" t="s">
        <v>246</v>
      </c>
      <c r="D80" s="88">
        <v>1</v>
      </c>
    </row>
    <row r="81" spans="2:4" ht="98" x14ac:dyDescent="0.3">
      <c r="B81" s="52">
        <v>78</v>
      </c>
      <c r="C81" s="32" t="s">
        <v>254</v>
      </c>
      <c r="D81" s="88">
        <v>1</v>
      </c>
    </row>
    <row r="82" spans="2:4" ht="28" x14ac:dyDescent="0.3">
      <c r="B82" s="52">
        <v>79</v>
      </c>
      <c r="C82" s="32" t="s">
        <v>367</v>
      </c>
      <c r="D82" s="88">
        <v>1</v>
      </c>
    </row>
    <row r="83" spans="2:4" ht="42" x14ac:dyDescent="0.3">
      <c r="B83" s="52">
        <v>80</v>
      </c>
      <c r="C83" s="32" t="s">
        <v>368</v>
      </c>
      <c r="D83" s="88">
        <v>1</v>
      </c>
    </row>
    <row r="84" spans="2:4" ht="56" x14ac:dyDescent="0.3">
      <c r="B84" s="52">
        <v>81</v>
      </c>
      <c r="C84" s="32" t="s">
        <v>369</v>
      </c>
      <c r="D84" s="88">
        <v>1</v>
      </c>
    </row>
    <row r="85" spans="2:4" ht="56" x14ac:dyDescent="0.3">
      <c r="B85" s="52">
        <v>82</v>
      </c>
      <c r="C85" s="32" t="s">
        <v>370</v>
      </c>
      <c r="D85" s="88">
        <v>1</v>
      </c>
    </row>
    <row r="86" spans="2:4" ht="28" x14ac:dyDescent="0.3">
      <c r="B86" s="52">
        <v>83</v>
      </c>
      <c r="C86" s="82" t="s">
        <v>371</v>
      </c>
      <c r="D86" s="56" t="s">
        <v>277</v>
      </c>
    </row>
    <row r="87" spans="2:4" ht="28" x14ac:dyDescent="0.3">
      <c r="B87" s="52">
        <v>84</v>
      </c>
      <c r="C87" s="76" t="s">
        <v>372</v>
      </c>
      <c r="D87" s="56">
        <v>1</v>
      </c>
    </row>
    <row r="88" spans="2:4" x14ac:dyDescent="0.3">
      <c r="B88" s="52">
        <v>85</v>
      </c>
      <c r="C88" s="76" t="s">
        <v>373</v>
      </c>
      <c r="D88" s="56">
        <v>1</v>
      </c>
    </row>
    <row r="89" spans="2:4" ht="28" x14ac:dyDescent="0.3">
      <c r="B89" s="52">
        <v>86</v>
      </c>
      <c r="C89" s="76" t="s">
        <v>374</v>
      </c>
      <c r="D89" s="56">
        <v>1</v>
      </c>
    </row>
    <row r="90" spans="2:4" ht="14.5" thickBot="1" x14ac:dyDescent="0.35">
      <c r="B90" s="89">
        <v>87</v>
      </c>
      <c r="C90" s="90" t="s">
        <v>375</v>
      </c>
      <c r="D90" s="91">
        <v>1</v>
      </c>
    </row>
    <row r="91" spans="2:4" x14ac:dyDescent="0.3">
      <c r="B91" s="92"/>
    </row>
    <row r="92" spans="2:4" x14ac:dyDescent="0.3">
      <c r="B92" s="92"/>
      <c r="C92" s="99" t="s">
        <v>376</v>
      </c>
      <c r="D92" s="99"/>
    </row>
    <row r="93" spans="2:4" x14ac:dyDescent="0.3">
      <c r="B93" s="92"/>
      <c r="C93" s="53"/>
      <c r="D93" s="92"/>
    </row>
    <row r="94" spans="2:4" ht="153.75" customHeight="1" x14ac:dyDescent="0.3">
      <c r="B94" s="92"/>
      <c r="C94" s="100" t="s">
        <v>377</v>
      </c>
      <c r="D94" s="100"/>
    </row>
    <row r="95" spans="2:4" ht="37.5" customHeight="1" x14ac:dyDescent="0.3">
      <c r="B95" s="92"/>
      <c r="C95" s="101" t="s">
        <v>378</v>
      </c>
      <c r="D95" s="101"/>
    </row>
    <row r="96" spans="2:4" x14ac:dyDescent="0.3">
      <c r="B96" s="53"/>
      <c r="C96" s="93"/>
      <c r="D96" s="92"/>
    </row>
    <row r="97" spans="2:4" x14ac:dyDescent="0.3">
      <c r="B97" s="53"/>
      <c r="C97" s="93"/>
      <c r="D97" s="92"/>
    </row>
    <row r="98" spans="2:4" x14ac:dyDescent="0.3">
      <c r="B98" s="92"/>
      <c r="C98" s="53"/>
      <c r="D98" s="92"/>
    </row>
    <row r="99" spans="2:4" x14ac:dyDescent="0.3">
      <c r="B99" s="92"/>
      <c r="C99" s="53"/>
      <c r="D99" s="92"/>
    </row>
    <row r="100" spans="2:4" x14ac:dyDescent="0.3">
      <c r="B100" s="92"/>
      <c r="C100" s="53"/>
      <c r="D100" s="92"/>
    </row>
    <row r="101" spans="2:4" x14ac:dyDescent="0.3">
      <c r="B101" s="92"/>
      <c r="C101" s="53"/>
      <c r="D101" s="92"/>
    </row>
    <row r="102" spans="2:4" x14ac:dyDescent="0.3">
      <c r="B102" s="92"/>
      <c r="C102" s="53"/>
      <c r="D102" s="92"/>
    </row>
    <row r="103" spans="2:4" x14ac:dyDescent="0.3">
      <c r="B103" s="92"/>
      <c r="C103" s="53"/>
      <c r="D103" s="92"/>
    </row>
    <row r="104" spans="2:4" x14ac:dyDescent="0.3">
      <c r="B104" s="92"/>
      <c r="C104" s="53"/>
      <c r="D104" s="92"/>
    </row>
    <row r="105" spans="2:4" x14ac:dyDescent="0.3">
      <c r="B105" s="92"/>
      <c r="C105" s="53"/>
      <c r="D105" s="92"/>
    </row>
    <row r="106" spans="2:4" x14ac:dyDescent="0.3">
      <c r="B106" s="92"/>
      <c r="C106" s="53"/>
      <c r="D106" s="92"/>
    </row>
    <row r="107" spans="2:4" x14ac:dyDescent="0.3">
      <c r="B107" s="92"/>
      <c r="C107" s="53"/>
      <c r="D107" s="92"/>
    </row>
    <row r="108" spans="2:4" x14ac:dyDescent="0.3">
      <c r="B108" s="92"/>
      <c r="C108" s="53"/>
      <c r="D108" s="92"/>
    </row>
    <row r="109" spans="2:4" x14ac:dyDescent="0.3">
      <c r="B109" s="92"/>
      <c r="C109" s="53"/>
      <c r="D109" s="92"/>
    </row>
    <row r="110" spans="2:4" x14ac:dyDescent="0.3">
      <c r="B110" s="92"/>
      <c r="C110" s="53"/>
      <c r="D110" s="92"/>
    </row>
    <row r="111" spans="2:4" x14ac:dyDescent="0.3">
      <c r="B111" s="92"/>
      <c r="C111" s="53"/>
      <c r="D111" s="92"/>
    </row>
    <row r="112" spans="2:4" x14ac:dyDescent="0.3">
      <c r="B112" s="92"/>
      <c r="C112" s="53"/>
      <c r="D112" s="92"/>
    </row>
    <row r="113" spans="2:4" x14ac:dyDescent="0.3">
      <c r="B113" s="92"/>
      <c r="C113" s="53"/>
      <c r="D113" s="92"/>
    </row>
    <row r="114" spans="2:4" x14ac:dyDescent="0.3">
      <c r="B114" s="92"/>
      <c r="C114" s="53"/>
      <c r="D114" s="92"/>
    </row>
    <row r="115" spans="2:4" x14ac:dyDescent="0.3">
      <c r="B115" s="92"/>
      <c r="C115" s="53"/>
      <c r="D115" s="92"/>
    </row>
    <row r="116" spans="2:4" x14ac:dyDescent="0.3">
      <c r="B116" s="92"/>
      <c r="C116" s="53"/>
      <c r="D116" s="92"/>
    </row>
    <row r="117" spans="2:4" x14ac:dyDescent="0.3">
      <c r="B117" s="92"/>
      <c r="C117" s="53"/>
      <c r="D117" s="92"/>
    </row>
    <row r="118" spans="2:4" x14ac:dyDescent="0.3">
      <c r="B118" s="92"/>
      <c r="C118" s="53"/>
      <c r="D118" s="92"/>
    </row>
    <row r="119" spans="2:4" x14ac:dyDescent="0.3">
      <c r="B119" s="92"/>
      <c r="C119" s="53"/>
      <c r="D119" s="92"/>
    </row>
    <row r="120" spans="2:4" x14ac:dyDescent="0.3">
      <c r="B120" s="92"/>
      <c r="C120" s="53"/>
      <c r="D120" s="92"/>
    </row>
    <row r="121" spans="2:4" x14ac:dyDescent="0.3">
      <c r="B121" s="92"/>
      <c r="C121" s="53"/>
      <c r="D121" s="92"/>
    </row>
    <row r="122" spans="2:4" x14ac:dyDescent="0.3">
      <c r="B122" s="92"/>
      <c r="C122" s="53"/>
      <c r="D122" s="92"/>
    </row>
    <row r="123" spans="2:4" x14ac:dyDescent="0.3">
      <c r="B123" s="92"/>
      <c r="C123" s="53"/>
      <c r="D123" s="92"/>
    </row>
    <row r="124" spans="2:4" x14ac:dyDescent="0.3">
      <c r="B124" s="92"/>
      <c r="C124" s="53"/>
      <c r="D124" s="92"/>
    </row>
    <row r="125" spans="2:4" x14ac:dyDescent="0.3">
      <c r="B125" s="92"/>
      <c r="C125" s="53"/>
      <c r="D125" s="92"/>
    </row>
    <row r="126" spans="2:4" x14ac:dyDescent="0.3">
      <c r="B126" s="92"/>
      <c r="C126" s="53"/>
      <c r="D126" s="92"/>
    </row>
    <row r="127" spans="2:4" x14ac:dyDescent="0.3">
      <c r="B127" s="92"/>
      <c r="C127" s="53"/>
      <c r="D127" s="92"/>
    </row>
    <row r="128" spans="2:4" x14ac:dyDescent="0.3">
      <c r="B128" s="92"/>
      <c r="C128" s="53"/>
      <c r="D128" s="92"/>
    </row>
    <row r="129" spans="2:4" x14ac:dyDescent="0.3">
      <c r="B129" s="92"/>
      <c r="C129" s="53"/>
      <c r="D129" s="92"/>
    </row>
    <row r="130" spans="2:4" x14ac:dyDescent="0.3">
      <c r="B130" s="92"/>
      <c r="C130" s="53"/>
      <c r="D130" s="92"/>
    </row>
    <row r="131" spans="2:4" x14ac:dyDescent="0.3">
      <c r="B131" s="92"/>
      <c r="C131" s="53"/>
      <c r="D131" s="92"/>
    </row>
    <row r="132" spans="2:4" x14ac:dyDescent="0.3">
      <c r="B132" s="92"/>
      <c r="C132" s="53"/>
      <c r="D132" s="92"/>
    </row>
    <row r="133" spans="2:4" x14ac:dyDescent="0.3">
      <c r="B133" s="92"/>
      <c r="C133" s="53"/>
      <c r="D133" s="92"/>
    </row>
    <row r="134" spans="2:4" x14ac:dyDescent="0.3">
      <c r="B134" s="92"/>
      <c r="C134" s="53"/>
      <c r="D134" s="92"/>
    </row>
    <row r="135" spans="2:4" x14ac:dyDescent="0.3">
      <c r="B135" s="92"/>
      <c r="C135" s="53"/>
      <c r="D135" s="92"/>
    </row>
    <row r="136" spans="2:4" x14ac:dyDescent="0.3">
      <c r="B136" s="92"/>
      <c r="C136" s="53"/>
      <c r="D136" s="92"/>
    </row>
    <row r="137" spans="2:4" x14ac:dyDescent="0.3">
      <c r="B137" s="92"/>
      <c r="C137" s="53"/>
      <c r="D137" s="92"/>
    </row>
    <row r="138" spans="2:4" x14ac:dyDescent="0.3">
      <c r="B138" s="92"/>
      <c r="C138" s="53"/>
      <c r="D138" s="92"/>
    </row>
    <row r="139" spans="2:4" x14ac:dyDescent="0.3">
      <c r="B139" s="92"/>
      <c r="C139" s="53"/>
      <c r="D139" s="92"/>
    </row>
    <row r="140" spans="2:4" x14ac:dyDescent="0.3">
      <c r="B140" s="92"/>
      <c r="C140" s="53"/>
      <c r="D140" s="92"/>
    </row>
    <row r="141" spans="2:4" x14ac:dyDescent="0.3">
      <c r="B141" s="92"/>
      <c r="C141" s="53"/>
      <c r="D141" s="92"/>
    </row>
  </sheetData>
  <mergeCells count="3">
    <mergeCell ref="C92:D92"/>
    <mergeCell ref="C94:D94"/>
    <mergeCell ref="C95:D9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0147B-2A8E-45DB-BEE4-73BCF0234CE6}">
  <dimension ref="B1:H13"/>
  <sheetViews>
    <sheetView workbookViewId="0">
      <selection activeCell="C6" sqref="C6"/>
    </sheetView>
  </sheetViews>
  <sheetFormatPr defaultRowHeight="14" x14ac:dyDescent="0.3"/>
  <cols>
    <col min="1" max="1" width="4.58203125" style="48" customWidth="1"/>
    <col min="2" max="2" width="37.5" style="48" customWidth="1"/>
    <col min="3" max="3" width="18.5" style="48" customWidth="1"/>
    <col min="4" max="4" width="15" style="48" customWidth="1"/>
    <col min="5" max="5" width="18" style="48" customWidth="1"/>
    <col min="6" max="6" width="13.75" style="48" customWidth="1"/>
    <col min="7" max="16384" width="8.6640625" style="48"/>
  </cols>
  <sheetData>
    <row r="1" spans="2:8" ht="65" x14ac:dyDescent="0.3">
      <c r="B1" s="94" t="s">
        <v>382</v>
      </c>
      <c r="C1" s="94"/>
      <c r="D1" s="95" t="s">
        <v>383</v>
      </c>
      <c r="E1" s="95" t="s">
        <v>384</v>
      </c>
      <c r="F1" s="95" t="s">
        <v>385</v>
      </c>
      <c r="G1" s="96"/>
      <c r="H1" s="96"/>
    </row>
    <row r="2" spans="2:8" x14ac:dyDescent="0.3">
      <c r="B2" s="97" t="str">
        <f>[1]ALL!B5</f>
        <v>PCR Reagents and Consumables</v>
      </c>
      <c r="C2" s="97" t="s">
        <v>386</v>
      </c>
      <c r="D2" s="98">
        <v>0.5</v>
      </c>
      <c r="E2" s="98">
        <v>0.5</v>
      </c>
      <c r="F2" s="97"/>
      <c r="G2" s="97"/>
      <c r="H2" s="97"/>
    </row>
    <row r="3" spans="2:8" x14ac:dyDescent="0.3">
      <c r="B3" s="97" t="str">
        <f>[1]ALL!B45</f>
        <v>PPE</v>
      </c>
      <c r="C3" s="97" t="s">
        <v>386</v>
      </c>
      <c r="D3" s="98">
        <v>0.5</v>
      </c>
      <c r="E3" s="98">
        <v>0.5</v>
      </c>
      <c r="F3" s="97"/>
    </row>
    <row r="4" spans="2:8" x14ac:dyDescent="0.3">
      <c r="B4" s="97" t="str">
        <f>[1]ALL!J4</f>
        <v>Rukhi Hospital 100 beds</v>
      </c>
      <c r="C4" s="97" t="s">
        <v>386</v>
      </c>
      <c r="D4" s="98">
        <v>0.8</v>
      </c>
      <c r="E4" s="98">
        <v>0.2</v>
      </c>
      <c r="F4" s="97"/>
    </row>
    <row r="5" spans="2:8" x14ac:dyDescent="0.3">
      <c r="B5" s="97" t="str">
        <f>[1]ALL!I4</f>
        <v>Batimu hospital 150 beds</v>
      </c>
      <c r="C5" s="97" t="s">
        <v>386</v>
      </c>
      <c r="D5" s="98">
        <v>0.8</v>
      </c>
      <c r="E5" s="98">
        <v>0.2</v>
      </c>
      <c r="F5" s="97"/>
    </row>
    <row r="6" spans="2:8" ht="38" x14ac:dyDescent="0.3">
      <c r="B6" s="97" t="str">
        <f>[1]ALL!H4</f>
        <v>Lisi Hospital 200 beds</v>
      </c>
      <c r="C6" s="96" t="s">
        <v>387</v>
      </c>
      <c r="D6" s="98">
        <v>0.2</v>
      </c>
      <c r="E6" s="98">
        <v>0.3</v>
      </c>
      <c r="F6" s="98">
        <v>0.5</v>
      </c>
    </row>
    <row r="7" spans="2:8" x14ac:dyDescent="0.3">
      <c r="B7" s="97" t="str">
        <f>[1]ALL!L4</f>
        <v>Infectios Disease Hospital</v>
      </c>
      <c r="C7" s="97" t="s">
        <v>386</v>
      </c>
      <c r="D7" s="98">
        <v>1</v>
      </c>
      <c r="E7" s="97"/>
      <c r="F7" s="97"/>
    </row>
    <row r="8" spans="2:8" x14ac:dyDescent="0.3">
      <c r="B8" s="97" t="str">
        <f>[1]ALL!K4</f>
        <v>Emergency/Embulance Service</v>
      </c>
      <c r="C8" s="97" t="s">
        <v>386</v>
      </c>
      <c r="D8" s="98">
        <v>0.8</v>
      </c>
      <c r="E8" s="98">
        <v>0.2</v>
      </c>
      <c r="F8" s="97"/>
    </row>
    <row r="9" spans="2:8" x14ac:dyDescent="0.3">
      <c r="B9" s="97" t="str">
        <f>'[1]Regulatory Agency'!B1</f>
        <v>Regulatory and Drug Agency</v>
      </c>
      <c r="C9" s="97" t="s">
        <v>386</v>
      </c>
      <c r="D9" s="98">
        <v>0.6</v>
      </c>
      <c r="E9" s="98"/>
      <c r="F9" s="98">
        <v>0.4</v>
      </c>
    </row>
    <row r="10" spans="2:8" x14ac:dyDescent="0.3">
      <c r="B10" s="97"/>
      <c r="C10" s="97"/>
    </row>
    <row r="11" spans="2:8" x14ac:dyDescent="0.3">
      <c r="B11" s="97"/>
    </row>
    <row r="12" spans="2:8" x14ac:dyDescent="0.3">
      <c r="B12" s="97"/>
    </row>
    <row r="13" spans="2:8" x14ac:dyDescent="0.3">
      <c r="B13" s="9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4"/>
  <sheetViews>
    <sheetView workbookViewId="0"/>
  </sheetViews>
  <sheetFormatPr defaultColWidth="12.6640625" defaultRowHeight="15" customHeight="1" x14ac:dyDescent="0.3"/>
  <sheetData>
    <row r="1" spans="1:1" x14ac:dyDescent="0.35">
      <c r="A1" s="1" t="s">
        <v>0</v>
      </c>
    </row>
    <row r="2" spans="1:1" x14ac:dyDescent="0.35">
      <c r="A2" s="2" t="s">
        <v>1</v>
      </c>
    </row>
    <row r="3" spans="1:1" x14ac:dyDescent="0.35">
      <c r="A3" s="2" t="s">
        <v>2</v>
      </c>
    </row>
    <row r="4" spans="1:1" x14ac:dyDescent="0.35">
      <c r="A4" s="2" t="s">
        <v>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Hospital Equipment</vt:lpstr>
      <vt:lpstr>Emergency Service Radio Station</vt:lpstr>
      <vt:lpstr>Emergency Car and components</vt:lpstr>
      <vt:lpstr>Laboratory</vt:lpstr>
      <vt:lpstr>PPE</vt:lpstr>
      <vt:lpstr>Specs</vt:lpstr>
      <vt:lpstr>Specs Ambulance</vt:lpstr>
      <vt:lpstr>Delivery exp.</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Tamar Tsenteradze</cp:lastModifiedBy>
  <dcterms:created xsi:type="dcterms:W3CDTF">2020-05-15T16:08:22Z</dcterms:created>
  <dcterms:modified xsi:type="dcterms:W3CDTF">2020-05-23T12:47:05Z</dcterms:modified>
</cp:coreProperties>
</file>